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agate\KWPN\Duval Dressage Cup\2022\Definitieve lijsten\"/>
    </mc:Choice>
  </mc:AlternateContent>
  <xr:revisionPtr revIDLastSave="0" documentId="8_{EA05F51C-6AA3-4E7E-8AEC-406F8F1C964B}" xr6:coauthVersionLast="47" xr6:coauthVersionMax="47" xr10:uidLastSave="{00000000-0000-0000-0000-000000000000}"/>
  <bookViews>
    <workbookView xWindow="28680" yWindow="-120" windowWidth="25440" windowHeight="15270" xr2:uid="{C2469EBB-511F-4CBF-9B70-62145453D172}"/>
  </bookViews>
  <sheets>
    <sheet name="Uitslagen 3 jarigen" sheetId="1" r:id="rId1"/>
    <sheet name="Uitslagen 4 jarigen" sheetId="2" r:id="rId2"/>
    <sheet name="Uitslagen 5 jarigen" sheetId="3" r:id="rId3"/>
    <sheet name="Uitslagen 6 jarigen" sheetId="4" r:id="rId4"/>
    <sheet name="Overall" sheetId="5" r:id="rId5"/>
  </sheets>
  <definedNames>
    <definedName name="_xlnm.Print_Area" localSheetId="4">Overall!$A$1:$I$15</definedName>
    <definedName name="_xlnm.Print_Area" localSheetId="0">'Uitslagen 3 jarigen'!$A$2:$J$28</definedName>
    <definedName name="_xlnm.Print_Area" localSheetId="1">'Uitslagen 4 jarigen'!$A$2:$N$30</definedName>
    <definedName name="_xlnm.Print_Area" localSheetId="2">'Uitslagen 5 jarigen'!$A$2:$N$14</definedName>
    <definedName name="_xlnm.Print_Area" localSheetId="3">'Uitslagen 6 jarigen'!$B$2:$N$13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5" l="1"/>
  <c r="I15" i="5"/>
  <c r="I10" i="5"/>
  <c r="I4" i="3"/>
  <c r="K4" i="3"/>
  <c r="L4" i="3"/>
  <c r="M4" i="3"/>
  <c r="I6" i="3"/>
  <c r="K6" i="3"/>
  <c r="L6" i="3"/>
  <c r="M6" i="3"/>
  <c r="I8" i="3"/>
  <c r="K8" i="3"/>
  <c r="L8" i="3"/>
  <c r="M8" i="3"/>
  <c r="I10" i="3"/>
  <c r="K10" i="3"/>
  <c r="L10" i="3"/>
  <c r="M10" i="3"/>
  <c r="I11" i="3"/>
  <c r="K11" i="3"/>
  <c r="L11" i="3"/>
  <c r="M11" i="3"/>
  <c r="I13" i="3"/>
  <c r="K13" i="3"/>
  <c r="L13" i="3"/>
  <c r="M13" i="3"/>
  <c r="I14" i="3"/>
  <c r="K14" i="3"/>
  <c r="L14" i="3"/>
  <c r="M14" i="3"/>
  <c r="I12" i="3"/>
  <c r="K12" i="3"/>
  <c r="L12" i="3"/>
  <c r="M12" i="3"/>
  <c r="I9" i="3"/>
  <c r="K9" i="3"/>
  <c r="L9" i="3"/>
  <c r="M9" i="3"/>
  <c r="I7" i="3"/>
  <c r="K7" i="3"/>
  <c r="L7" i="3"/>
  <c r="M7" i="3"/>
  <c r="I3" i="3"/>
  <c r="K3" i="3"/>
  <c r="L3" i="3"/>
  <c r="M3" i="3"/>
  <c r="I5" i="3"/>
  <c r="K5" i="3"/>
  <c r="L5" i="3"/>
  <c r="M5" i="3"/>
  <c r="I7" i="4"/>
  <c r="I3" i="1"/>
  <c r="I27" i="1"/>
  <c r="I4" i="1"/>
  <c r="I10" i="2"/>
  <c r="K10" i="2"/>
  <c r="L10" i="2"/>
  <c r="M10" i="2"/>
  <c r="I13" i="4"/>
  <c r="K13" i="4"/>
  <c r="L13" i="4"/>
  <c r="M13" i="4"/>
  <c r="I12" i="4"/>
  <c r="K12" i="4"/>
  <c r="L12" i="4"/>
  <c r="M12" i="4"/>
  <c r="I10" i="4"/>
  <c r="K10" i="4"/>
  <c r="L10" i="4"/>
  <c r="M10" i="4"/>
  <c r="I5" i="4"/>
  <c r="K5" i="4"/>
  <c r="L5" i="4"/>
  <c r="M5" i="4"/>
  <c r="I6" i="4"/>
  <c r="K6" i="4"/>
  <c r="L6" i="4"/>
  <c r="M6" i="4"/>
  <c r="I9" i="4"/>
  <c r="K9" i="4"/>
  <c r="L9" i="4"/>
  <c r="M9" i="4"/>
  <c r="I8" i="4"/>
  <c r="K8" i="4"/>
  <c r="L8" i="4"/>
  <c r="M8" i="4"/>
  <c r="I4" i="4"/>
  <c r="K4" i="4"/>
  <c r="L4" i="4"/>
  <c r="M4" i="4"/>
  <c r="I11" i="4"/>
  <c r="K11" i="4"/>
  <c r="L11" i="4"/>
  <c r="M11" i="4"/>
  <c r="K7" i="4"/>
  <c r="L7" i="4"/>
  <c r="M7" i="4"/>
  <c r="I3" i="4"/>
  <c r="K3" i="4"/>
  <c r="L3" i="4"/>
  <c r="M3" i="4"/>
  <c r="I21" i="2"/>
  <c r="K21" i="2"/>
  <c r="L21" i="2"/>
  <c r="M21" i="2"/>
  <c r="I16" i="2"/>
  <c r="K16" i="2"/>
  <c r="L16" i="2"/>
  <c r="M16" i="2"/>
  <c r="I9" i="2"/>
  <c r="K9" i="2"/>
  <c r="L9" i="2"/>
  <c r="M9" i="2"/>
  <c r="I28" i="2"/>
  <c r="K28" i="2"/>
  <c r="L28" i="2"/>
  <c r="M28" i="2"/>
  <c r="I8" i="2"/>
  <c r="K8" i="2"/>
  <c r="L8" i="2"/>
  <c r="M8" i="2"/>
  <c r="I19" i="2"/>
  <c r="K19" i="2"/>
  <c r="L19" i="2"/>
  <c r="M19" i="2"/>
  <c r="I4" i="2"/>
  <c r="K4" i="2"/>
  <c r="L4" i="2"/>
  <c r="M4" i="2"/>
  <c r="I27" i="2"/>
  <c r="K27" i="2"/>
  <c r="L27" i="2"/>
  <c r="M27" i="2"/>
  <c r="I14" i="2"/>
  <c r="K14" i="2"/>
  <c r="L14" i="2"/>
  <c r="M14" i="2"/>
  <c r="I20" i="2"/>
  <c r="K20" i="2"/>
  <c r="L20" i="2"/>
  <c r="M20" i="2"/>
  <c r="I26" i="2"/>
  <c r="K26" i="2"/>
  <c r="L26" i="2"/>
  <c r="M26" i="2"/>
  <c r="I25" i="2"/>
  <c r="K25" i="2"/>
  <c r="L25" i="2"/>
  <c r="M25" i="2"/>
  <c r="I12" i="2"/>
  <c r="K12" i="2"/>
  <c r="L12" i="2"/>
  <c r="M12" i="2"/>
  <c r="I22" i="2"/>
  <c r="K22" i="2"/>
  <c r="L22" i="2"/>
  <c r="M22" i="2"/>
  <c r="I30" i="2"/>
  <c r="K30" i="2"/>
  <c r="L30" i="2"/>
  <c r="M30" i="2"/>
  <c r="I18" i="2"/>
  <c r="K18" i="2"/>
  <c r="L18" i="2"/>
  <c r="M18" i="2"/>
  <c r="I6" i="2"/>
  <c r="K6" i="2"/>
  <c r="L6" i="2"/>
  <c r="M6" i="2"/>
  <c r="I13" i="2"/>
  <c r="K13" i="2"/>
  <c r="L13" i="2"/>
  <c r="M13" i="2"/>
  <c r="I15" i="2"/>
  <c r="K15" i="2"/>
  <c r="L15" i="2"/>
  <c r="M15" i="2"/>
  <c r="I5" i="2"/>
  <c r="K5" i="2"/>
  <c r="L5" i="2"/>
  <c r="M5" i="2"/>
  <c r="I23" i="2"/>
  <c r="K23" i="2"/>
  <c r="L23" i="2"/>
  <c r="M23" i="2"/>
  <c r="K11" i="2"/>
  <c r="L11" i="2"/>
  <c r="M11" i="2"/>
  <c r="I7" i="2"/>
  <c r="K7" i="2"/>
  <c r="L7" i="2"/>
  <c r="M7" i="2"/>
  <c r="I3" i="2"/>
  <c r="K3" i="2"/>
  <c r="L3" i="2"/>
  <c r="M3" i="2"/>
  <c r="I17" i="2"/>
  <c r="K17" i="2"/>
  <c r="L17" i="2"/>
  <c r="M17" i="2"/>
  <c r="I24" i="2"/>
  <c r="K24" i="2"/>
  <c r="L24" i="2"/>
  <c r="M24" i="2"/>
  <c r="I29" i="2"/>
  <c r="K29" i="2"/>
  <c r="L29" i="2"/>
  <c r="M29" i="2"/>
  <c r="I20" i="1"/>
  <c r="I13" i="1"/>
  <c r="I9" i="1"/>
  <c r="I28" i="1"/>
  <c r="I17" i="1"/>
  <c r="I26" i="1"/>
  <c r="I6" i="1"/>
  <c r="I21" i="1"/>
  <c r="I15" i="1"/>
  <c r="I18" i="1"/>
  <c r="I16" i="1"/>
  <c r="I25" i="1"/>
  <c r="I19" i="1"/>
  <c r="I5" i="1"/>
  <c r="I11" i="1"/>
  <c r="I10" i="1"/>
  <c r="I12" i="1"/>
  <c r="I23" i="1"/>
  <c r="I8" i="1"/>
  <c r="I7" i="1"/>
  <c r="I22" i="1"/>
  <c r="I14" i="1"/>
  <c r="I24" i="1"/>
</calcChain>
</file>

<file path=xl/sharedStrings.xml><?xml version="1.0" encoding="utf-8"?>
<sst xmlns="http://schemas.openxmlformats.org/spreadsheetml/2006/main" count="260" uniqueCount="156">
  <si>
    <t>Nr.</t>
  </si>
  <si>
    <t>Naam paard</t>
  </si>
  <si>
    <t>Naam ruiter/amazone</t>
  </si>
  <si>
    <t>Stap</t>
  </si>
  <si>
    <t>Draf</t>
  </si>
  <si>
    <t>Galop</t>
  </si>
  <si>
    <t>Harmonie</t>
  </si>
  <si>
    <t>Aanleg</t>
  </si>
  <si>
    <t xml:space="preserve">Totaal </t>
  </si>
  <si>
    <t>Plaatsing</t>
  </si>
  <si>
    <t xml:space="preserve">Totaal x2 </t>
  </si>
  <si>
    <t>Gastruiter 1x</t>
  </si>
  <si>
    <t>Totaal Gastruiter</t>
  </si>
  <si>
    <t>Eindtotaal</t>
  </si>
  <si>
    <t>Gemiddeld</t>
  </si>
  <si>
    <t>SJUUL SPELT</t>
  </si>
  <si>
    <t>OWEN</t>
  </si>
  <si>
    <t>MELLANIE ROBBEN</t>
  </si>
  <si>
    <t>OSIBISA</t>
  </si>
  <si>
    <t>JEANINE NIEUWENHUIS</t>
  </si>
  <si>
    <t>ORINOCO</t>
  </si>
  <si>
    <t>ROSALIE SCHEERMEIJER</t>
  </si>
  <si>
    <t>OVITO</t>
  </si>
  <si>
    <t>MEGAN RIEMENS</t>
  </si>
  <si>
    <t>TOTAL ROMANCE U.S.</t>
  </si>
  <si>
    <t>AMBER HAGE</t>
  </si>
  <si>
    <t>ORIGI VAN DE NETHE</t>
  </si>
  <si>
    <t>LEONIE BOS</t>
  </si>
  <si>
    <t>OBELIX</t>
  </si>
  <si>
    <t>JEROEN VAN ECK</t>
  </si>
  <si>
    <t>ONTIGO</t>
  </si>
  <si>
    <t>YELLA VAN DER KOLK</t>
  </si>
  <si>
    <t xml:space="preserve">OXFORD  </t>
  </si>
  <si>
    <t>DEBBIE VAN DIJK</t>
  </si>
  <si>
    <t>OTHELLO</t>
  </si>
  <si>
    <t>TATUM NUGTEREN</t>
  </si>
  <si>
    <t>ON FIRE</t>
  </si>
  <si>
    <t>MAAIKE ZEEVELD</t>
  </si>
  <si>
    <t>DUVAL'S OZOSEXY</t>
  </si>
  <si>
    <t>OREO</t>
  </si>
  <si>
    <t>CRYSTAL VAN VLIET</t>
  </si>
  <si>
    <t>OMAR SHARIF</t>
  </si>
  <si>
    <t>EMMA VAN DEN HOOVEN</t>
  </si>
  <si>
    <t>OLIVER QDH</t>
  </si>
  <si>
    <t>RUNE VAN DAMME</t>
  </si>
  <si>
    <t>O-DE-VIE ACM</t>
  </si>
  <si>
    <t>MARGRIET SIMONSE</t>
  </si>
  <si>
    <t>OLEANDER F</t>
  </si>
  <si>
    <t>ROXANNE CAPPELLE</t>
  </si>
  <si>
    <t>HEXAGON’S ODESSE</t>
  </si>
  <si>
    <t>TESSA KOLE</t>
  </si>
  <si>
    <t>ONA DONNA</t>
  </si>
  <si>
    <t>YINTHE VAN DE VEN</t>
  </si>
  <si>
    <t>OHJAY</t>
  </si>
  <si>
    <t>MARIJE DE LANGE</t>
  </si>
  <si>
    <t>OMARA TC</t>
  </si>
  <si>
    <t>CLAUDIA WITTE</t>
  </si>
  <si>
    <t>OLIVIA NEWTON-JOHN QDH</t>
  </si>
  <si>
    <t>ELLEN COOLS</t>
  </si>
  <si>
    <t>OKINAWA</t>
  </si>
  <si>
    <t>DEBBIE OFFERMANS</t>
  </si>
  <si>
    <t>DIAMOND ARROW OLIVIA</t>
  </si>
  <si>
    <t>OLYMPIA TIMELESS</t>
  </si>
  <si>
    <t>SAMARA VAN DER EERDEN</t>
  </si>
  <si>
    <t>O'ROCK</t>
  </si>
  <si>
    <t>MINKE TANGE</t>
  </si>
  <si>
    <t>NADAL</t>
  </si>
  <si>
    <t>MARIJKE VAN GIESEN</t>
  </si>
  <si>
    <t>NENNEVANCK PP</t>
  </si>
  <si>
    <t>NADÈCHE</t>
  </si>
  <si>
    <t>NATALIE POPPE</t>
  </si>
  <si>
    <t>NAOMYI DE LA FAZENDA</t>
  </si>
  <si>
    <t>THALIA ROCKX</t>
  </si>
  <si>
    <t>JASMIJN DEN HERDER</t>
  </si>
  <si>
    <t>DAYTONA BCN</t>
  </si>
  <si>
    <t>SANNE VAN DER POLS</t>
  </si>
  <si>
    <t>NATURIQUE C-TWO</t>
  </si>
  <si>
    <t>DUVAL'S NATALYA</t>
  </si>
  <si>
    <t>NIANA</t>
  </si>
  <si>
    <t>TESSA VAN OS</t>
  </si>
  <si>
    <t>NOTORIUS</t>
  </si>
  <si>
    <t>LENGKEEK’S NESPRESSO</t>
  </si>
  <si>
    <t>KARIN LENGKEEK</t>
  </si>
  <si>
    <t>NOBILITY DE LA FAZENDA</t>
  </si>
  <si>
    <t>NO NONSENSE V/D WOLFSHOEVE</t>
  </si>
  <si>
    <t>OLAIA AGUILAR MARIMON</t>
  </si>
  <si>
    <t>NALITTE Z</t>
  </si>
  <si>
    <t>MYRTHE DE LOOS</t>
  </si>
  <si>
    <t>NAGANO</t>
  </si>
  <si>
    <t>NIGHTLIFE V/D WOLFSHOEVE</t>
  </si>
  <si>
    <t>NARCISO</t>
  </si>
  <si>
    <t>NEVER EXPECTED</t>
  </si>
  <si>
    <t>JET VAN ‘T ZELFDEN</t>
  </si>
  <si>
    <t>NOMEN NESCIO VAN T ZUYDERBOSCH</t>
  </si>
  <si>
    <t>HEXAGON’S NINO</t>
  </si>
  <si>
    <t>DANDELIONS NICKELBACK</t>
  </si>
  <si>
    <t>DEBORAH VERSLUIJS</t>
  </si>
  <si>
    <t>WOLFSHOEVE'S NESPRESSO KL</t>
  </si>
  <si>
    <t>NAVARRO DE LA FAZENDA</t>
  </si>
  <si>
    <t>DOMINIQUE SPRUYT</t>
  </si>
  <si>
    <t>NO DOUBT N</t>
  </si>
  <si>
    <t>CHANTAL NIJPJES</t>
  </si>
  <si>
    <t>NOVELLO VAN RAYLAND</t>
  </si>
  <si>
    <t>NOËL OF UTOPIA</t>
  </si>
  <si>
    <t>NARSES V/D WOLFSHOEVE</t>
  </si>
  <si>
    <t>NIGHTFEET-C</t>
  </si>
  <si>
    <t>HEXAGON'S NAVARONE</t>
  </si>
  <si>
    <t>THAMAR ZWEISTRA</t>
  </si>
  <si>
    <t>MONTE CARLO</t>
  </si>
  <si>
    <t>EVELIEN MARTEIJN</t>
  </si>
  <si>
    <t>MY LADY</t>
  </si>
  <si>
    <t>MOANA VAN BRIA</t>
  </si>
  <si>
    <t>MACHO N</t>
  </si>
  <si>
    <t>MARY POPPINS V/D WOLFSHOEVE</t>
  </si>
  <si>
    <t>MADELIEF F</t>
  </si>
  <si>
    <t>MAYFLOWER</t>
  </si>
  <si>
    <t>JESSICA NIJPJES</t>
  </si>
  <si>
    <t>MARTELL</t>
  </si>
  <si>
    <t>LENNEKE WILS</t>
  </si>
  <si>
    <t>DANDELIONS MACKINTOSH</t>
  </si>
  <si>
    <t>HEIDI DE JONGE</t>
  </si>
  <si>
    <t>HEXAGON'S MATTEO</t>
  </si>
  <si>
    <t>SERGIO GARCIA BERMEJO</t>
  </si>
  <si>
    <t>HEXAGON'S MISS DUTCH</t>
  </si>
  <si>
    <t>HEXAGON'S LEON ART-DO</t>
  </si>
  <si>
    <t>LAMBORGHINI N</t>
  </si>
  <si>
    <t>LOUIS 14 SOLLENBURG</t>
  </si>
  <si>
    <t>LUCKY STAR M</t>
  </si>
  <si>
    <t>LEXIE</t>
  </si>
  <si>
    <t>BENJAMIN MALJAARS</t>
  </si>
  <si>
    <t>LABAMBA DE LA FAZENDA</t>
  </si>
  <si>
    <t>LUMINA</t>
  </si>
  <si>
    <t>L’AMOUR</t>
  </si>
  <si>
    <t>MONIEK VAN DIJK</t>
  </si>
  <si>
    <t>DUVAL'S LIMONCELLO</t>
  </si>
  <si>
    <t>FÜRST FLOR S</t>
  </si>
  <si>
    <t>ELLEN CLOOTS</t>
  </si>
  <si>
    <t>LUNA</t>
  </si>
  <si>
    <t xml:space="preserve">Note: Geel gekleurde paardennamen = Zeeuws gefokt </t>
  </si>
  <si>
    <t xml:space="preserve">BESTE MERRIE </t>
  </si>
  <si>
    <t xml:space="preserve">JANINE NIEUWENHUIS </t>
  </si>
  <si>
    <t>SAMARA VD EERDEN</t>
  </si>
  <si>
    <t xml:space="preserve">Beste merrie </t>
  </si>
  <si>
    <t xml:space="preserve">UITSLAG DRIEJARIGE PAARDEN </t>
  </si>
  <si>
    <t xml:space="preserve">Note: rood is merrie </t>
  </si>
  <si>
    <t xml:space="preserve">UITSLAG 6-JARIGE DRESSUURPAARDEN </t>
  </si>
  <si>
    <t xml:space="preserve">Note: rood = merrie </t>
  </si>
  <si>
    <t xml:space="preserve">MSJ DIAZZLE (DEZIRABLE) </t>
  </si>
  <si>
    <t xml:space="preserve">Overall prijzen </t>
  </si>
  <si>
    <t>Beste Ruin/hengst</t>
  </si>
  <si>
    <t>Beste merrie</t>
  </si>
  <si>
    <t xml:space="preserve">Beste Zeeuws gefokte </t>
  </si>
  <si>
    <t>,</t>
  </si>
  <si>
    <t>NR</t>
  </si>
  <si>
    <t xml:space="preserve">UITSLAG VIERJARIGE PAARDEN </t>
  </si>
  <si>
    <t xml:space="preserve">UITSLAG VIJFJARIGE PAARDEN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</si>
</sst>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2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DD64-B71A-49ED-BCF8-FABCB04848D3}">
  <sheetPr>
    <pageSetUpPr fitToPage="1"/>
  </sheetPr>
  <dimension ref="A1:M31"/>
  <sheetViews>
    <sheetView tabSelected="1" zoomScale="120" zoomScaleNormal="120" zoomScaleSheetLayoutView="130" zoomScalePageLayoutView="110" workbookViewId="0">
      <selection activeCell="K6" sqref="K6"/>
    </sheetView>
  </sheetViews>
  <sheetFormatPr defaultRowHeight="15" x14ac:dyDescent="0.25"/>
  <cols>
    <col min="1" max="1" width="11" bestFit="1" customWidth="1"/>
    <col min="2" max="2" width="31.7109375" customWidth="1"/>
    <col min="3" max="3" width="21" customWidth="1"/>
    <col min="9" max="9" width="9.140625" style="1"/>
  </cols>
  <sheetData>
    <row r="1" spans="1:13" x14ac:dyDescent="0.25">
      <c r="A1" s="1" t="s">
        <v>143</v>
      </c>
    </row>
    <row r="2" spans="1:13" ht="39.950000000000003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/>
    </row>
    <row r="3" spans="1:13" ht="39.950000000000003" customHeight="1" x14ac:dyDescent="0.25">
      <c r="A3" s="5">
        <v>22</v>
      </c>
      <c r="B3" s="9" t="s">
        <v>38</v>
      </c>
      <c r="C3" s="6" t="s">
        <v>25</v>
      </c>
      <c r="D3" s="6">
        <v>8.5</v>
      </c>
      <c r="E3" s="6">
        <v>8.8000000000000007</v>
      </c>
      <c r="F3" s="6">
        <v>9.5</v>
      </c>
      <c r="G3" s="6">
        <v>8.5</v>
      </c>
      <c r="H3" s="6">
        <v>9</v>
      </c>
      <c r="I3" s="7">
        <f t="shared" ref="I3:I28" si="0">SUM(D3:H3)*2</f>
        <v>88.6</v>
      </c>
      <c r="J3" s="6">
        <v>1</v>
      </c>
    </row>
    <row r="4" spans="1:13" ht="39.950000000000003" customHeight="1" x14ac:dyDescent="0.25">
      <c r="A4" s="5">
        <v>9</v>
      </c>
      <c r="B4" s="9" t="s">
        <v>18</v>
      </c>
      <c r="C4" s="6" t="s">
        <v>19</v>
      </c>
      <c r="D4" s="6">
        <v>8.5</v>
      </c>
      <c r="E4" s="6">
        <v>8.6999999999999993</v>
      </c>
      <c r="F4" s="6">
        <v>8.1999999999999993</v>
      </c>
      <c r="G4" s="6">
        <v>9</v>
      </c>
      <c r="H4" s="6">
        <v>8.6999999999999993</v>
      </c>
      <c r="I4" s="7">
        <f t="shared" si="0"/>
        <v>86.199999999999989</v>
      </c>
      <c r="J4" s="6">
        <v>2</v>
      </c>
    </row>
    <row r="5" spans="1:13" ht="39.950000000000003" customHeight="1" x14ac:dyDescent="0.25">
      <c r="A5" s="5">
        <v>23</v>
      </c>
      <c r="B5" s="6" t="s">
        <v>39</v>
      </c>
      <c r="C5" s="6" t="s">
        <v>40</v>
      </c>
      <c r="D5" s="6">
        <v>8.1999999999999993</v>
      </c>
      <c r="E5" s="6">
        <v>8.5</v>
      </c>
      <c r="F5" s="6">
        <v>8.1999999999999993</v>
      </c>
      <c r="G5" s="6">
        <v>8</v>
      </c>
      <c r="H5" s="6">
        <v>8.5</v>
      </c>
      <c r="I5" s="7">
        <f t="shared" si="0"/>
        <v>82.8</v>
      </c>
      <c r="J5" s="6">
        <v>3</v>
      </c>
    </row>
    <row r="6" spans="1:13" ht="39.950000000000003" customHeight="1" x14ac:dyDescent="0.25">
      <c r="A6" s="27">
        <v>35</v>
      </c>
      <c r="B6" s="28" t="s">
        <v>53</v>
      </c>
      <c r="C6" s="28" t="s">
        <v>54</v>
      </c>
      <c r="D6" s="28">
        <v>7.8</v>
      </c>
      <c r="E6" s="28">
        <v>8.6</v>
      </c>
      <c r="F6" s="28">
        <v>8</v>
      </c>
      <c r="G6" s="28">
        <v>8.5</v>
      </c>
      <c r="H6" s="28">
        <v>8.3000000000000007</v>
      </c>
      <c r="I6" s="28">
        <f t="shared" si="0"/>
        <v>82.4</v>
      </c>
      <c r="J6" s="28">
        <v>4</v>
      </c>
      <c r="K6" s="15" t="s">
        <v>139</v>
      </c>
      <c r="L6" s="11"/>
    </row>
    <row r="7" spans="1:13" ht="39.950000000000003" customHeight="1" x14ac:dyDescent="0.25">
      <c r="A7" s="5">
        <v>14</v>
      </c>
      <c r="B7" s="6" t="s">
        <v>24</v>
      </c>
      <c r="C7" s="6" t="s">
        <v>25</v>
      </c>
      <c r="D7" s="8">
        <v>8</v>
      </c>
      <c r="E7" s="8">
        <v>7.8</v>
      </c>
      <c r="F7" s="8">
        <v>8.5</v>
      </c>
      <c r="G7" s="8">
        <v>8.5</v>
      </c>
      <c r="H7" s="8">
        <v>7.8</v>
      </c>
      <c r="I7" s="7">
        <f t="shared" si="0"/>
        <v>81.199999999999989</v>
      </c>
      <c r="J7" s="8">
        <v>5</v>
      </c>
      <c r="K7" s="4"/>
    </row>
    <row r="8" spans="1:13" ht="39.950000000000003" customHeight="1" x14ac:dyDescent="0.25">
      <c r="A8" s="5">
        <v>15</v>
      </c>
      <c r="B8" s="6" t="s">
        <v>26</v>
      </c>
      <c r="C8" s="6" t="s">
        <v>27</v>
      </c>
      <c r="D8" s="6">
        <v>7.8</v>
      </c>
      <c r="E8" s="6">
        <v>8.6</v>
      </c>
      <c r="F8" s="6">
        <v>7.9</v>
      </c>
      <c r="G8" s="6">
        <v>8</v>
      </c>
      <c r="H8" s="6">
        <v>8.1999999999999993</v>
      </c>
      <c r="I8" s="7">
        <f t="shared" si="0"/>
        <v>81</v>
      </c>
      <c r="J8" s="6">
        <v>6</v>
      </c>
    </row>
    <row r="9" spans="1:13" ht="39.950000000000003" customHeight="1" x14ac:dyDescent="0.25">
      <c r="A9" s="5">
        <v>39</v>
      </c>
      <c r="B9" s="9" t="s">
        <v>61</v>
      </c>
      <c r="C9" s="6" t="s">
        <v>46</v>
      </c>
      <c r="D9" s="6">
        <v>7.9</v>
      </c>
      <c r="E9" s="6">
        <v>8.1</v>
      </c>
      <c r="F9" s="6">
        <v>8.1999999999999993</v>
      </c>
      <c r="G9" s="6">
        <v>7.8</v>
      </c>
      <c r="H9" s="6">
        <v>8.1</v>
      </c>
      <c r="I9" s="7">
        <f t="shared" si="0"/>
        <v>80.2</v>
      </c>
      <c r="J9" s="6">
        <v>7</v>
      </c>
    </row>
    <row r="10" spans="1:13" ht="39.950000000000003" customHeight="1" x14ac:dyDescent="0.25">
      <c r="A10" s="5">
        <v>20</v>
      </c>
      <c r="B10" s="6" t="s">
        <v>34</v>
      </c>
      <c r="C10" s="6" t="s">
        <v>35</v>
      </c>
      <c r="D10" s="6">
        <v>7.8</v>
      </c>
      <c r="E10" s="6">
        <v>8.4</v>
      </c>
      <c r="F10" s="6">
        <v>8.1</v>
      </c>
      <c r="G10" s="6">
        <v>7.5</v>
      </c>
      <c r="H10" s="6">
        <v>8</v>
      </c>
      <c r="I10" s="7">
        <f t="shared" si="0"/>
        <v>79.599999999999994</v>
      </c>
      <c r="J10" s="6">
        <v>8</v>
      </c>
      <c r="K10" s="4"/>
    </row>
    <row r="11" spans="1:13" ht="39.950000000000003" customHeight="1" x14ac:dyDescent="0.25">
      <c r="A11" s="5">
        <v>21</v>
      </c>
      <c r="B11" s="6" t="s">
        <v>36</v>
      </c>
      <c r="C11" s="6" t="s">
        <v>37</v>
      </c>
      <c r="D11" s="6">
        <v>7</v>
      </c>
      <c r="E11" s="6">
        <v>8.5</v>
      </c>
      <c r="F11" s="6">
        <v>7.9</v>
      </c>
      <c r="G11" s="6">
        <v>8</v>
      </c>
      <c r="H11" s="6">
        <v>7.8</v>
      </c>
      <c r="I11" s="7">
        <f t="shared" si="0"/>
        <v>78.399999999999991</v>
      </c>
      <c r="J11" s="6">
        <v>9</v>
      </c>
      <c r="K11" s="4"/>
    </row>
    <row r="12" spans="1:13" ht="39.950000000000003" customHeight="1" x14ac:dyDescent="0.25">
      <c r="A12" s="5">
        <v>19</v>
      </c>
      <c r="B12" s="9" t="s">
        <v>32</v>
      </c>
      <c r="C12" s="6" t="s">
        <v>33</v>
      </c>
      <c r="D12" s="6">
        <v>8.8000000000000007</v>
      </c>
      <c r="E12" s="6">
        <v>7.5</v>
      </c>
      <c r="F12" s="6">
        <v>7.2</v>
      </c>
      <c r="G12" s="6">
        <v>8</v>
      </c>
      <c r="H12" s="6">
        <v>7.4</v>
      </c>
      <c r="I12" s="7">
        <f t="shared" si="0"/>
        <v>77.8</v>
      </c>
      <c r="J12" s="6">
        <v>10</v>
      </c>
    </row>
    <row r="13" spans="1:13" ht="39.950000000000003" customHeight="1" x14ac:dyDescent="0.25">
      <c r="A13" s="5">
        <v>40</v>
      </c>
      <c r="B13" s="6" t="s">
        <v>62</v>
      </c>
      <c r="C13" s="6" t="s">
        <v>141</v>
      </c>
      <c r="D13" s="6">
        <v>7</v>
      </c>
      <c r="E13" s="6">
        <v>7.9</v>
      </c>
      <c r="F13" s="6">
        <v>8.1</v>
      </c>
      <c r="G13" s="6">
        <v>8</v>
      </c>
      <c r="H13" s="6">
        <v>7.9</v>
      </c>
      <c r="I13" s="7">
        <f t="shared" si="0"/>
        <v>77.8</v>
      </c>
      <c r="J13" s="6">
        <v>11</v>
      </c>
    </row>
    <row r="14" spans="1:13" ht="39.950000000000003" customHeight="1" x14ac:dyDescent="0.25">
      <c r="A14" s="5">
        <v>10</v>
      </c>
      <c r="B14" s="6" t="s">
        <v>20</v>
      </c>
      <c r="C14" s="6" t="s">
        <v>21</v>
      </c>
      <c r="D14" s="6">
        <v>7.2</v>
      </c>
      <c r="E14" s="6">
        <v>8</v>
      </c>
      <c r="F14" s="6">
        <v>7.8</v>
      </c>
      <c r="G14" s="6">
        <v>8</v>
      </c>
      <c r="H14" s="6">
        <v>7.8</v>
      </c>
      <c r="I14" s="7">
        <f t="shared" si="0"/>
        <v>77.599999999999994</v>
      </c>
      <c r="J14" s="6">
        <v>12</v>
      </c>
      <c r="L14" s="10"/>
      <c r="M14" s="11"/>
    </row>
    <row r="15" spans="1:13" ht="39.950000000000003" customHeight="1" x14ac:dyDescent="0.25">
      <c r="A15" s="5">
        <v>30</v>
      </c>
      <c r="B15" s="9" t="s">
        <v>49</v>
      </c>
      <c r="C15" s="6" t="s">
        <v>50</v>
      </c>
      <c r="D15" s="6">
        <v>8.8000000000000007</v>
      </c>
      <c r="E15" s="6">
        <v>7.6</v>
      </c>
      <c r="F15" s="6">
        <v>7.5</v>
      </c>
      <c r="G15" s="6">
        <v>7.3</v>
      </c>
      <c r="H15" s="6">
        <v>7.6</v>
      </c>
      <c r="I15" s="7">
        <f t="shared" si="0"/>
        <v>77.599999999999994</v>
      </c>
      <c r="J15" s="6">
        <v>13</v>
      </c>
    </row>
    <row r="16" spans="1:13" ht="39.950000000000003" customHeight="1" x14ac:dyDescent="0.25">
      <c r="A16" s="5">
        <v>26</v>
      </c>
      <c r="B16" s="6" t="s">
        <v>45</v>
      </c>
      <c r="C16" s="6" t="s">
        <v>25</v>
      </c>
      <c r="D16" s="6">
        <v>6.2</v>
      </c>
      <c r="E16" s="6">
        <v>7.5</v>
      </c>
      <c r="F16" s="6">
        <v>7.6</v>
      </c>
      <c r="G16" s="6">
        <v>8</v>
      </c>
      <c r="H16" s="6">
        <v>7.8</v>
      </c>
      <c r="I16" s="7">
        <f t="shared" si="0"/>
        <v>74.199999999999989</v>
      </c>
      <c r="J16" s="6">
        <v>14</v>
      </c>
    </row>
    <row r="17" spans="1:10" ht="39.950000000000003" customHeight="1" x14ac:dyDescent="0.25">
      <c r="A17" s="5">
        <v>37</v>
      </c>
      <c r="B17" s="9" t="s">
        <v>57</v>
      </c>
      <c r="C17" s="6" t="s">
        <v>58</v>
      </c>
      <c r="D17" s="6">
        <v>7.3</v>
      </c>
      <c r="E17" s="6">
        <v>7.5</v>
      </c>
      <c r="F17" s="6">
        <v>7.3</v>
      </c>
      <c r="G17" s="6">
        <v>7.5</v>
      </c>
      <c r="H17" s="6">
        <v>7.3</v>
      </c>
      <c r="I17" s="7">
        <f t="shared" si="0"/>
        <v>73.8</v>
      </c>
      <c r="J17" s="6">
        <v>15</v>
      </c>
    </row>
    <row r="18" spans="1:10" ht="39.950000000000003" customHeight="1" x14ac:dyDescent="0.25">
      <c r="A18" s="5">
        <v>29</v>
      </c>
      <c r="B18" s="6" t="s">
        <v>47</v>
      </c>
      <c r="C18" s="6" t="s">
        <v>48</v>
      </c>
      <c r="D18" s="8">
        <v>7.2</v>
      </c>
      <c r="E18" s="8">
        <v>7.1</v>
      </c>
      <c r="F18" s="8">
        <v>7.2</v>
      </c>
      <c r="G18" s="8">
        <v>7</v>
      </c>
      <c r="H18" s="8">
        <v>7</v>
      </c>
      <c r="I18" s="7">
        <f t="shared" si="0"/>
        <v>71</v>
      </c>
      <c r="J18" s="8">
        <v>16</v>
      </c>
    </row>
    <row r="19" spans="1:10" ht="39.950000000000003" customHeight="1" x14ac:dyDescent="0.25">
      <c r="A19" s="5">
        <v>24</v>
      </c>
      <c r="B19" s="6" t="s">
        <v>41</v>
      </c>
      <c r="C19" s="6" t="s">
        <v>42</v>
      </c>
      <c r="D19" s="6">
        <v>6.8</v>
      </c>
      <c r="E19" s="6">
        <v>7</v>
      </c>
      <c r="F19" s="6">
        <v>7.9</v>
      </c>
      <c r="G19" s="6">
        <v>6.5</v>
      </c>
      <c r="H19" s="6">
        <v>7</v>
      </c>
      <c r="I19" s="7">
        <f t="shared" si="0"/>
        <v>70.400000000000006</v>
      </c>
      <c r="J19" s="6">
        <v>17</v>
      </c>
    </row>
    <row r="20" spans="1:10" ht="39.950000000000003" customHeight="1" x14ac:dyDescent="0.25">
      <c r="A20" s="5">
        <v>42</v>
      </c>
      <c r="B20" s="6" t="s">
        <v>64</v>
      </c>
      <c r="C20" s="6" t="s">
        <v>65</v>
      </c>
      <c r="D20" s="6">
        <v>6.5</v>
      </c>
      <c r="E20" s="6">
        <v>7</v>
      </c>
      <c r="F20" s="6">
        <v>7.3</v>
      </c>
      <c r="G20" s="6">
        <v>7.2</v>
      </c>
      <c r="H20" s="6">
        <v>7</v>
      </c>
      <c r="I20" s="7">
        <f t="shared" si="0"/>
        <v>70</v>
      </c>
      <c r="J20" s="6">
        <v>18</v>
      </c>
    </row>
    <row r="21" spans="1:10" ht="39.950000000000003" customHeight="1" x14ac:dyDescent="0.25">
      <c r="A21" s="5">
        <v>33</v>
      </c>
      <c r="B21" s="6" t="s">
        <v>51</v>
      </c>
      <c r="C21" s="6" t="s">
        <v>52</v>
      </c>
      <c r="D21" s="6">
        <v>7.5</v>
      </c>
      <c r="E21" s="6">
        <v>6.9</v>
      </c>
      <c r="F21" s="6">
        <v>6</v>
      </c>
      <c r="G21" s="6">
        <v>8</v>
      </c>
      <c r="H21" s="6">
        <v>6.5</v>
      </c>
      <c r="I21" s="7">
        <f t="shared" si="0"/>
        <v>69.8</v>
      </c>
      <c r="J21" s="6">
        <v>19</v>
      </c>
    </row>
    <row r="22" spans="1:10" ht="39.950000000000003" customHeight="1" x14ac:dyDescent="0.25">
      <c r="A22" s="5">
        <v>12</v>
      </c>
      <c r="B22" s="9" t="s">
        <v>22</v>
      </c>
      <c r="C22" s="6" t="s">
        <v>23</v>
      </c>
      <c r="D22" s="6">
        <v>7.3</v>
      </c>
      <c r="E22" s="6">
        <v>7</v>
      </c>
      <c r="F22" s="6">
        <v>6.7</v>
      </c>
      <c r="G22" s="6">
        <v>6.8</v>
      </c>
      <c r="H22" s="6">
        <v>6.8</v>
      </c>
      <c r="I22" s="7">
        <f t="shared" si="0"/>
        <v>69.2</v>
      </c>
      <c r="J22" s="6">
        <v>20</v>
      </c>
    </row>
    <row r="23" spans="1:10" s="15" customFormat="1" ht="39.950000000000003" customHeight="1" x14ac:dyDescent="0.25">
      <c r="A23" s="5">
        <v>16</v>
      </c>
      <c r="B23" s="6" t="s">
        <v>28</v>
      </c>
      <c r="C23" s="6" t="s">
        <v>29</v>
      </c>
      <c r="D23" s="6">
        <v>7.1</v>
      </c>
      <c r="E23" s="6">
        <v>7.6</v>
      </c>
      <c r="F23" s="6">
        <v>7.6</v>
      </c>
      <c r="G23" s="6">
        <v>5.5</v>
      </c>
      <c r="H23" s="6">
        <v>6.8</v>
      </c>
      <c r="I23" s="7">
        <f t="shared" si="0"/>
        <v>69.199999999999989</v>
      </c>
      <c r="J23" s="6">
        <v>21</v>
      </c>
    </row>
    <row r="24" spans="1:10" ht="39.950000000000003" customHeight="1" x14ac:dyDescent="0.25">
      <c r="A24" s="5">
        <v>8</v>
      </c>
      <c r="B24" s="6" t="s">
        <v>16</v>
      </c>
      <c r="C24" s="6" t="s">
        <v>17</v>
      </c>
      <c r="D24" s="6">
        <v>7</v>
      </c>
      <c r="E24" s="6">
        <v>7.2</v>
      </c>
      <c r="F24" s="6">
        <v>7</v>
      </c>
      <c r="G24" s="6">
        <v>5.5</v>
      </c>
      <c r="H24" s="6">
        <v>6.8</v>
      </c>
      <c r="I24" s="7">
        <f t="shared" si="0"/>
        <v>67</v>
      </c>
      <c r="J24" s="6">
        <v>22</v>
      </c>
    </row>
    <row r="25" spans="1:10" ht="39.950000000000003" customHeight="1" x14ac:dyDescent="0.25">
      <c r="A25" s="5">
        <v>25</v>
      </c>
      <c r="B25" s="9" t="s">
        <v>43</v>
      </c>
      <c r="C25" s="6" t="s">
        <v>44</v>
      </c>
      <c r="D25" s="8">
        <v>7</v>
      </c>
      <c r="E25" s="8">
        <v>6.5</v>
      </c>
      <c r="F25" s="8">
        <v>6.5</v>
      </c>
      <c r="G25" s="8">
        <v>6</v>
      </c>
      <c r="H25" s="8">
        <v>6.5</v>
      </c>
      <c r="I25" s="7">
        <f t="shared" si="0"/>
        <v>65</v>
      </c>
      <c r="J25" s="8">
        <v>23</v>
      </c>
    </row>
    <row r="26" spans="1:10" ht="39.950000000000003" customHeight="1" x14ac:dyDescent="0.25">
      <c r="A26" s="5">
        <v>36</v>
      </c>
      <c r="B26" s="6" t="s">
        <v>55</v>
      </c>
      <c r="C26" s="6" t="s">
        <v>56</v>
      </c>
      <c r="D26" s="6">
        <v>6.8</v>
      </c>
      <c r="E26" s="6">
        <v>6.3</v>
      </c>
      <c r="F26" s="6">
        <v>6</v>
      </c>
      <c r="G26" s="6">
        <v>7</v>
      </c>
      <c r="H26" s="6">
        <v>6.3</v>
      </c>
      <c r="I26" s="7">
        <f t="shared" si="0"/>
        <v>64.8</v>
      </c>
      <c r="J26" s="6">
        <v>24</v>
      </c>
    </row>
    <row r="27" spans="1:10" ht="39.75" customHeight="1" x14ac:dyDescent="0.25">
      <c r="A27" s="5">
        <v>18</v>
      </c>
      <c r="B27" s="9" t="s">
        <v>30</v>
      </c>
      <c r="C27" s="6" t="s">
        <v>31</v>
      </c>
      <c r="D27" s="6">
        <v>5.5</v>
      </c>
      <c r="E27" s="6">
        <v>6.2</v>
      </c>
      <c r="F27" s="6">
        <v>6.8</v>
      </c>
      <c r="G27" s="6">
        <v>7</v>
      </c>
      <c r="H27" s="6">
        <v>6.2</v>
      </c>
      <c r="I27" s="7">
        <f t="shared" si="0"/>
        <v>63.4</v>
      </c>
      <c r="J27" s="6">
        <v>25</v>
      </c>
    </row>
    <row r="28" spans="1:10" ht="39.75" customHeight="1" x14ac:dyDescent="0.25">
      <c r="A28" s="5">
        <v>38</v>
      </c>
      <c r="B28" s="9" t="s">
        <v>59</v>
      </c>
      <c r="C28" s="6" t="s">
        <v>60</v>
      </c>
      <c r="D28" s="6">
        <v>6.3</v>
      </c>
      <c r="E28" s="6">
        <v>6.2</v>
      </c>
      <c r="F28" s="6">
        <v>6.3</v>
      </c>
      <c r="G28" s="6">
        <v>6.5</v>
      </c>
      <c r="H28" s="6">
        <v>6.2</v>
      </c>
      <c r="I28" s="7">
        <f t="shared" si="0"/>
        <v>63</v>
      </c>
      <c r="J28" s="6">
        <v>26</v>
      </c>
    </row>
    <row r="30" spans="1:10" x14ac:dyDescent="0.25">
      <c r="A30" t="s">
        <v>138</v>
      </c>
    </row>
    <row r="31" spans="1:10" x14ac:dyDescent="0.25">
      <c r="A31" t="s">
        <v>144</v>
      </c>
    </row>
  </sheetData>
  <sortState xmlns:xlrd2="http://schemas.microsoft.com/office/spreadsheetml/2017/richdata2" ref="A3:J28">
    <sortCondition descending="1" ref="I3:I28"/>
  </sortState>
  <pageMargins left="0.7" right="0.7" top="0.75" bottom="0.75" header="0.3" footer="0.3"/>
  <pageSetup paperSize="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2846-0560-4800-B74E-FE4A5910B2E1}">
  <sheetPr>
    <pageSetUpPr fitToPage="1"/>
  </sheetPr>
  <dimension ref="A1:Q34"/>
  <sheetViews>
    <sheetView zoomScale="80" zoomScaleNormal="80" workbookViewId="0">
      <selection activeCell="N31" sqref="N31"/>
    </sheetView>
  </sheetViews>
  <sheetFormatPr defaultRowHeight="15" x14ac:dyDescent="0.25"/>
  <cols>
    <col min="1" max="1" width="11" bestFit="1" customWidth="1"/>
    <col min="2" max="2" width="31.7109375" customWidth="1"/>
    <col min="3" max="3" width="26" bestFit="1" customWidth="1"/>
    <col min="9" max="9" width="9.140625" style="1"/>
    <col min="10" max="10" width="9.7109375" style="1" customWidth="1"/>
    <col min="11" max="11" width="10.140625" style="1" customWidth="1"/>
    <col min="12" max="12" width="10" style="1" bestFit="1" customWidth="1"/>
    <col min="13" max="13" width="11" style="1" bestFit="1" customWidth="1"/>
  </cols>
  <sheetData>
    <row r="1" spans="1:15" x14ac:dyDescent="0.25">
      <c r="A1" s="1" t="s">
        <v>154</v>
      </c>
      <c r="J1"/>
      <c r="K1"/>
      <c r="L1"/>
      <c r="M1"/>
    </row>
    <row r="2" spans="1:15" ht="39.950000000000003" customHeight="1" x14ac:dyDescent="0.25">
      <c r="A2" s="22" t="s">
        <v>153</v>
      </c>
      <c r="B2" s="22" t="s">
        <v>1</v>
      </c>
      <c r="C2" s="2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9</v>
      </c>
      <c r="O2" s="4"/>
    </row>
    <row r="3" spans="1:15" ht="39.950000000000003" customHeight="1" x14ac:dyDescent="0.25">
      <c r="A3" s="23">
        <v>81</v>
      </c>
      <c r="B3" s="29" t="s">
        <v>71</v>
      </c>
      <c r="C3" s="8" t="s">
        <v>72</v>
      </c>
      <c r="D3" s="8">
        <v>7.9</v>
      </c>
      <c r="E3" s="8">
        <v>8</v>
      </c>
      <c r="F3" s="8">
        <v>8.1999999999999993</v>
      </c>
      <c r="G3" s="8">
        <v>8.5</v>
      </c>
      <c r="H3" s="8">
        <v>8</v>
      </c>
      <c r="I3" s="24">
        <f t="shared" ref="I3:I10" si="0">SUM(D3:H3)*2</f>
        <v>81.2</v>
      </c>
      <c r="J3" s="8">
        <v>9.5</v>
      </c>
      <c r="K3" s="24">
        <f t="shared" ref="K3:K30" si="1">J3*10</f>
        <v>95</v>
      </c>
      <c r="L3" s="24">
        <f t="shared" ref="L3:L30" si="2" xml:space="preserve"> I3*2+K3</f>
        <v>257.39999999999998</v>
      </c>
      <c r="M3" s="25">
        <f t="shared" ref="M3:M30" si="3">L3/3</f>
        <v>85.8</v>
      </c>
      <c r="N3" s="8">
        <v>1</v>
      </c>
      <c r="O3" s="15" t="s">
        <v>139</v>
      </c>
    </row>
    <row r="4" spans="1:15" ht="39.950000000000003" customHeight="1" x14ac:dyDescent="0.25">
      <c r="A4" s="23">
        <v>105</v>
      </c>
      <c r="B4" s="29" t="s">
        <v>97</v>
      </c>
      <c r="C4" s="8" t="s">
        <v>85</v>
      </c>
      <c r="D4" s="8">
        <v>7.7</v>
      </c>
      <c r="E4" s="8">
        <v>8.1999999999999993</v>
      </c>
      <c r="F4" s="8">
        <v>8.1999999999999993</v>
      </c>
      <c r="G4" s="8">
        <v>7.9</v>
      </c>
      <c r="H4" s="8">
        <v>8</v>
      </c>
      <c r="I4" s="24">
        <f t="shared" si="0"/>
        <v>80</v>
      </c>
      <c r="J4" s="8">
        <v>8</v>
      </c>
      <c r="K4" s="24">
        <f t="shared" si="1"/>
        <v>80</v>
      </c>
      <c r="L4" s="24">
        <f t="shared" si="2"/>
        <v>240</v>
      </c>
      <c r="M4" s="25">
        <f t="shared" si="3"/>
        <v>80</v>
      </c>
      <c r="N4" s="8">
        <v>2</v>
      </c>
    </row>
    <row r="5" spans="1:15" ht="39.950000000000003" customHeight="1" x14ac:dyDescent="0.25">
      <c r="A5" s="23">
        <v>88</v>
      </c>
      <c r="B5" s="29" t="s">
        <v>78</v>
      </c>
      <c r="C5" s="8" t="s">
        <v>79</v>
      </c>
      <c r="D5" s="8">
        <v>8.6</v>
      </c>
      <c r="E5" s="8">
        <v>7.8</v>
      </c>
      <c r="F5" s="8">
        <v>8.4</v>
      </c>
      <c r="G5" s="8">
        <v>8</v>
      </c>
      <c r="H5" s="8">
        <v>8</v>
      </c>
      <c r="I5" s="24">
        <f t="shared" si="0"/>
        <v>81.599999999999994</v>
      </c>
      <c r="J5" s="8">
        <v>7.5</v>
      </c>
      <c r="K5" s="24">
        <f t="shared" si="1"/>
        <v>75</v>
      </c>
      <c r="L5" s="24">
        <f t="shared" si="2"/>
        <v>238.2</v>
      </c>
      <c r="M5" s="25">
        <f t="shared" si="3"/>
        <v>79.399999999999991</v>
      </c>
      <c r="N5" s="8">
        <v>3</v>
      </c>
      <c r="O5" s="4"/>
    </row>
    <row r="6" spans="1:15" ht="39.950000000000003" customHeight="1" x14ac:dyDescent="0.25">
      <c r="A6" s="23">
        <v>92</v>
      </c>
      <c r="B6" s="29" t="s">
        <v>83</v>
      </c>
      <c r="C6" s="8" t="s">
        <v>72</v>
      </c>
      <c r="D6" s="8">
        <v>7.7</v>
      </c>
      <c r="E6" s="8">
        <v>7.8</v>
      </c>
      <c r="F6" s="8">
        <v>8</v>
      </c>
      <c r="G6" s="8">
        <v>8</v>
      </c>
      <c r="H6" s="8">
        <v>8</v>
      </c>
      <c r="I6" s="24">
        <f t="shared" si="0"/>
        <v>79</v>
      </c>
      <c r="J6" s="8"/>
      <c r="K6" s="24">
        <f t="shared" si="1"/>
        <v>0</v>
      </c>
      <c r="L6" s="24">
        <f t="shared" si="2"/>
        <v>158</v>
      </c>
      <c r="M6" s="25">
        <f t="shared" si="3"/>
        <v>52.666666666666664</v>
      </c>
      <c r="N6" s="8">
        <v>4</v>
      </c>
    </row>
    <row r="7" spans="1:15" ht="39.950000000000003" customHeight="1" x14ac:dyDescent="0.25">
      <c r="A7" s="23">
        <v>84</v>
      </c>
      <c r="B7" s="29" t="s">
        <v>74</v>
      </c>
      <c r="C7" s="8" t="s">
        <v>75</v>
      </c>
      <c r="D7" s="8">
        <v>7.9</v>
      </c>
      <c r="E7" s="8">
        <v>7.9</v>
      </c>
      <c r="F7" s="8">
        <v>7.5</v>
      </c>
      <c r="G7" s="8">
        <v>8</v>
      </c>
      <c r="H7" s="8">
        <v>7.9</v>
      </c>
      <c r="I7" s="24">
        <f t="shared" si="0"/>
        <v>78.400000000000006</v>
      </c>
      <c r="J7" s="8"/>
      <c r="K7" s="24">
        <f t="shared" si="1"/>
        <v>0</v>
      </c>
      <c r="L7" s="24">
        <f t="shared" si="2"/>
        <v>156.80000000000001</v>
      </c>
      <c r="M7" s="25">
        <f t="shared" si="3"/>
        <v>52.266666666666673</v>
      </c>
      <c r="N7" s="8">
        <v>5</v>
      </c>
    </row>
    <row r="8" spans="1:15" ht="39.950000000000003" customHeight="1" x14ac:dyDescent="0.25">
      <c r="A8" s="23">
        <v>107</v>
      </c>
      <c r="B8" s="29" t="s">
        <v>100</v>
      </c>
      <c r="C8" s="8" t="s">
        <v>101</v>
      </c>
      <c r="D8" s="8">
        <v>7.4</v>
      </c>
      <c r="E8" s="8">
        <v>8</v>
      </c>
      <c r="F8" s="8">
        <v>7.8</v>
      </c>
      <c r="G8" s="8">
        <v>8</v>
      </c>
      <c r="H8" s="8">
        <v>8</v>
      </c>
      <c r="I8" s="24">
        <f t="shared" si="0"/>
        <v>78.400000000000006</v>
      </c>
      <c r="J8" s="8"/>
      <c r="K8" s="24">
        <f t="shared" si="1"/>
        <v>0</v>
      </c>
      <c r="L8" s="24">
        <f t="shared" si="2"/>
        <v>156.80000000000001</v>
      </c>
      <c r="M8" s="25">
        <f t="shared" si="3"/>
        <v>52.266666666666673</v>
      </c>
      <c r="N8" s="8">
        <v>6</v>
      </c>
    </row>
    <row r="9" spans="1:15" ht="39.950000000000003" customHeight="1" x14ac:dyDescent="0.25">
      <c r="A9" s="23">
        <v>109</v>
      </c>
      <c r="B9" s="29" t="s">
        <v>103</v>
      </c>
      <c r="C9" s="8" t="s">
        <v>27</v>
      </c>
      <c r="D9" s="8">
        <v>7.2</v>
      </c>
      <c r="E9" s="8">
        <v>7.8</v>
      </c>
      <c r="F9" s="8">
        <v>8</v>
      </c>
      <c r="G9" s="8">
        <v>8</v>
      </c>
      <c r="H9" s="8">
        <v>8</v>
      </c>
      <c r="I9" s="24">
        <f t="shared" si="0"/>
        <v>78</v>
      </c>
      <c r="J9" s="8"/>
      <c r="K9" s="24">
        <f t="shared" si="1"/>
        <v>0</v>
      </c>
      <c r="L9" s="24">
        <f t="shared" si="2"/>
        <v>156</v>
      </c>
      <c r="M9" s="25">
        <f t="shared" si="3"/>
        <v>52</v>
      </c>
      <c r="N9" s="8">
        <v>7</v>
      </c>
    </row>
    <row r="10" spans="1:15" ht="39.950000000000003" customHeight="1" x14ac:dyDescent="0.25">
      <c r="A10" s="23">
        <v>82</v>
      </c>
      <c r="B10" s="29" t="s">
        <v>106</v>
      </c>
      <c r="C10" s="8" t="s">
        <v>107</v>
      </c>
      <c r="D10" s="8">
        <v>7.1</v>
      </c>
      <c r="E10" s="8">
        <v>8.5</v>
      </c>
      <c r="F10" s="8">
        <v>7.3</v>
      </c>
      <c r="G10" s="8">
        <v>7.7</v>
      </c>
      <c r="H10" s="8">
        <v>7.7</v>
      </c>
      <c r="I10" s="24">
        <f t="shared" si="0"/>
        <v>76.599999999999994</v>
      </c>
      <c r="J10" s="8"/>
      <c r="K10" s="24">
        <f t="shared" si="1"/>
        <v>0</v>
      </c>
      <c r="L10" s="24">
        <f t="shared" si="2"/>
        <v>153.19999999999999</v>
      </c>
      <c r="M10" s="25">
        <f t="shared" si="3"/>
        <v>51.066666666666663</v>
      </c>
      <c r="N10" s="8">
        <v>8</v>
      </c>
    </row>
    <row r="11" spans="1:15" ht="39.950000000000003" customHeight="1" x14ac:dyDescent="0.25">
      <c r="A11" s="23">
        <v>86</v>
      </c>
      <c r="B11" s="29" t="s">
        <v>76</v>
      </c>
      <c r="C11" s="8" t="s">
        <v>67</v>
      </c>
      <c r="D11" s="8">
        <v>7.5</v>
      </c>
      <c r="E11" s="8">
        <v>7.7</v>
      </c>
      <c r="F11" s="8">
        <v>7.5</v>
      </c>
      <c r="G11" s="8">
        <v>8</v>
      </c>
      <c r="H11" s="8">
        <v>7.5</v>
      </c>
      <c r="I11" s="24">
        <v>76.400000000000006</v>
      </c>
      <c r="J11" s="8"/>
      <c r="K11" s="24">
        <f t="shared" si="1"/>
        <v>0</v>
      </c>
      <c r="L11" s="24">
        <f t="shared" si="2"/>
        <v>152.80000000000001</v>
      </c>
      <c r="M11" s="25">
        <f t="shared" si="3"/>
        <v>50.933333333333337</v>
      </c>
      <c r="N11" s="8">
        <v>9</v>
      </c>
      <c r="O11" s="4"/>
    </row>
    <row r="12" spans="1:15" ht="39.950000000000003" customHeight="1" x14ac:dyDescent="0.25">
      <c r="A12" s="23">
        <v>97</v>
      </c>
      <c r="B12" s="29" t="s">
        <v>89</v>
      </c>
      <c r="C12" s="8" t="s">
        <v>73</v>
      </c>
      <c r="D12" s="8">
        <v>7.5</v>
      </c>
      <c r="E12" s="8">
        <v>7.7</v>
      </c>
      <c r="F12" s="8">
        <v>7.8</v>
      </c>
      <c r="G12" s="8">
        <v>7.4</v>
      </c>
      <c r="H12" s="8">
        <v>7.8</v>
      </c>
      <c r="I12" s="24">
        <f t="shared" ref="I12:I30" si="4">SUM(D12:H12)*2</f>
        <v>76.399999999999991</v>
      </c>
      <c r="J12" s="8"/>
      <c r="K12" s="24">
        <f t="shared" si="1"/>
        <v>0</v>
      </c>
      <c r="L12" s="24">
        <f t="shared" si="2"/>
        <v>152.79999999999998</v>
      </c>
      <c r="M12" s="25">
        <f t="shared" si="3"/>
        <v>50.93333333333333</v>
      </c>
      <c r="N12" s="8">
        <v>10</v>
      </c>
    </row>
    <row r="13" spans="1:15" ht="39.950000000000003" customHeight="1" x14ac:dyDescent="0.25">
      <c r="A13" s="23">
        <v>90</v>
      </c>
      <c r="B13" s="29" t="s">
        <v>81</v>
      </c>
      <c r="C13" s="8" t="s">
        <v>82</v>
      </c>
      <c r="D13" s="8">
        <v>7.5</v>
      </c>
      <c r="E13" s="8">
        <v>7.7</v>
      </c>
      <c r="F13" s="8">
        <v>7.4</v>
      </c>
      <c r="G13" s="8">
        <v>7.7</v>
      </c>
      <c r="H13" s="8">
        <v>7.5</v>
      </c>
      <c r="I13" s="24">
        <f t="shared" si="4"/>
        <v>75.599999999999994</v>
      </c>
      <c r="J13" s="8"/>
      <c r="K13" s="24">
        <f t="shared" si="1"/>
        <v>0</v>
      </c>
      <c r="L13" s="24">
        <f t="shared" si="2"/>
        <v>151.19999999999999</v>
      </c>
      <c r="M13" s="25">
        <f t="shared" si="3"/>
        <v>50.4</v>
      </c>
      <c r="N13" s="8">
        <v>11</v>
      </c>
    </row>
    <row r="14" spans="1:15" ht="39.950000000000003" customHeight="1" x14ac:dyDescent="0.25">
      <c r="A14" s="23">
        <v>101</v>
      </c>
      <c r="B14" s="26" t="s">
        <v>94</v>
      </c>
      <c r="C14" s="8" t="s">
        <v>50</v>
      </c>
      <c r="D14" s="8">
        <v>7.4</v>
      </c>
      <c r="E14" s="8">
        <v>7.5</v>
      </c>
      <c r="F14" s="8">
        <v>7.5</v>
      </c>
      <c r="G14" s="8">
        <v>7.8</v>
      </c>
      <c r="H14" s="8">
        <v>7.6</v>
      </c>
      <c r="I14" s="24">
        <f t="shared" si="4"/>
        <v>75.599999999999994</v>
      </c>
      <c r="J14" s="8"/>
      <c r="K14" s="24">
        <f t="shared" si="1"/>
        <v>0</v>
      </c>
      <c r="L14" s="24">
        <f t="shared" si="2"/>
        <v>151.19999999999999</v>
      </c>
      <c r="M14" s="25">
        <f t="shared" si="3"/>
        <v>50.4</v>
      </c>
      <c r="N14" s="8">
        <v>12</v>
      </c>
      <c r="O14" s="4"/>
    </row>
    <row r="15" spans="1:15" ht="39.950000000000003" customHeight="1" x14ac:dyDescent="0.25">
      <c r="A15" s="23">
        <v>89</v>
      </c>
      <c r="B15" s="8" t="s">
        <v>80</v>
      </c>
      <c r="C15" s="8" t="s">
        <v>15</v>
      </c>
      <c r="D15" s="8">
        <v>7.2</v>
      </c>
      <c r="E15" s="8">
        <v>7.5</v>
      </c>
      <c r="F15" s="8">
        <v>7.5</v>
      </c>
      <c r="G15" s="8">
        <v>7.9</v>
      </c>
      <c r="H15" s="8">
        <v>7.5</v>
      </c>
      <c r="I15" s="24">
        <f t="shared" si="4"/>
        <v>75.2</v>
      </c>
      <c r="J15" s="8"/>
      <c r="K15" s="24">
        <f t="shared" si="1"/>
        <v>0</v>
      </c>
      <c r="L15" s="24">
        <f t="shared" si="2"/>
        <v>150.4</v>
      </c>
      <c r="M15" s="25">
        <f t="shared" si="3"/>
        <v>50.133333333333333</v>
      </c>
      <c r="N15" s="8">
        <v>13</v>
      </c>
      <c r="O15" s="4"/>
    </row>
    <row r="16" spans="1:15" ht="39.950000000000003" customHeight="1" x14ac:dyDescent="0.25">
      <c r="A16" s="23">
        <v>110</v>
      </c>
      <c r="B16" s="8" t="s">
        <v>104</v>
      </c>
      <c r="C16" s="8" t="s">
        <v>73</v>
      </c>
      <c r="D16" s="8">
        <v>7.2</v>
      </c>
      <c r="E16" s="8">
        <v>7.5</v>
      </c>
      <c r="F16" s="8">
        <v>7.4</v>
      </c>
      <c r="G16" s="8">
        <v>7.8</v>
      </c>
      <c r="H16" s="8">
        <v>7.5</v>
      </c>
      <c r="I16" s="24">
        <f t="shared" si="4"/>
        <v>74.800000000000011</v>
      </c>
      <c r="J16" s="8"/>
      <c r="K16" s="24">
        <f t="shared" si="1"/>
        <v>0</v>
      </c>
      <c r="L16" s="24">
        <f t="shared" si="2"/>
        <v>149.60000000000002</v>
      </c>
      <c r="M16" s="25">
        <f t="shared" si="3"/>
        <v>49.866666666666674</v>
      </c>
      <c r="N16" s="8">
        <v>14</v>
      </c>
    </row>
    <row r="17" spans="1:17" ht="39.950000000000003" customHeight="1" x14ac:dyDescent="0.25">
      <c r="A17" s="23">
        <v>78</v>
      </c>
      <c r="B17" s="26" t="s">
        <v>69</v>
      </c>
      <c r="C17" s="29" t="s">
        <v>70</v>
      </c>
      <c r="D17" s="8">
        <v>7.4</v>
      </c>
      <c r="E17" s="8">
        <v>7.3</v>
      </c>
      <c r="F17" s="8">
        <v>7.5</v>
      </c>
      <c r="G17" s="8">
        <v>7.8</v>
      </c>
      <c r="H17" s="8">
        <v>7.4</v>
      </c>
      <c r="I17" s="24">
        <f t="shared" si="4"/>
        <v>74.8</v>
      </c>
      <c r="J17" s="8"/>
      <c r="K17" s="24">
        <f t="shared" si="1"/>
        <v>0</v>
      </c>
      <c r="L17" s="24">
        <f t="shared" si="2"/>
        <v>149.6</v>
      </c>
      <c r="M17" s="25">
        <f t="shared" si="3"/>
        <v>49.866666666666667</v>
      </c>
      <c r="N17" s="8">
        <v>15</v>
      </c>
      <c r="P17" s="10"/>
      <c r="Q17" s="11"/>
    </row>
    <row r="18" spans="1:17" ht="39.950000000000003" customHeight="1" x14ac:dyDescent="0.25">
      <c r="A18" s="23">
        <v>93</v>
      </c>
      <c r="B18" s="8" t="s">
        <v>84</v>
      </c>
      <c r="C18" s="8" t="s">
        <v>85</v>
      </c>
      <c r="D18" s="8">
        <v>7.5</v>
      </c>
      <c r="E18" s="8">
        <v>7.2</v>
      </c>
      <c r="F18" s="8">
        <v>7.5</v>
      </c>
      <c r="G18" s="8">
        <v>7.7</v>
      </c>
      <c r="H18" s="8">
        <v>7.5</v>
      </c>
      <c r="I18" s="24">
        <f t="shared" si="4"/>
        <v>74.8</v>
      </c>
      <c r="J18" s="8"/>
      <c r="K18" s="24">
        <f t="shared" si="1"/>
        <v>0</v>
      </c>
      <c r="L18" s="24">
        <f t="shared" si="2"/>
        <v>149.6</v>
      </c>
      <c r="M18" s="25">
        <f t="shared" si="3"/>
        <v>49.866666666666667</v>
      </c>
      <c r="N18" s="8">
        <v>16</v>
      </c>
    </row>
    <row r="19" spans="1:17" ht="39.950000000000003" customHeight="1" x14ac:dyDescent="0.25">
      <c r="A19" s="23">
        <v>106</v>
      </c>
      <c r="B19" s="8" t="s">
        <v>98</v>
      </c>
      <c r="C19" s="8" t="s">
        <v>99</v>
      </c>
      <c r="D19" s="8">
        <v>6.8</v>
      </c>
      <c r="E19" s="8">
        <v>7.2</v>
      </c>
      <c r="F19" s="8">
        <v>7.9</v>
      </c>
      <c r="G19" s="8">
        <v>7.8</v>
      </c>
      <c r="H19" s="8">
        <v>7.5</v>
      </c>
      <c r="I19" s="24">
        <f t="shared" si="4"/>
        <v>74.400000000000006</v>
      </c>
      <c r="J19" s="8"/>
      <c r="K19" s="24">
        <f t="shared" si="1"/>
        <v>0</v>
      </c>
      <c r="L19" s="24">
        <f t="shared" si="2"/>
        <v>148.80000000000001</v>
      </c>
      <c r="M19" s="25">
        <f t="shared" si="3"/>
        <v>49.6</v>
      </c>
      <c r="N19" s="8">
        <v>17</v>
      </c>
    </row>
    <row r="20" spans="1:17" ht="39.950000000000003" customHeight="1" x14ac:dyDescent="0.25">
      <c r="A20" s="23">
        <v>100</v>
      </c>
      <c r="B20" s="8" t="s">
        <v>93</v>
      </c>
      <c r="C20" s="8" t="s">
        <v>15</v>
      </c>
      <c r="D20" s="8">
        <v>7.8</v>
      </c>
      <c r="E20" s="8">
        <v>7</v>
      </c>
      <c r="F20" s="8">
        <v>7.6</v>
      </c>
      <c r="G20" s="8">
        <v>7.3</v>
      </c>
      <c r="H20" s="8">
        <v>7.3</v>
      </c>
      <c r="I20" s="24">
        <f t="shared" si="4"/>
        <v>74</v>
      </c>
      <c r="J20" s="8"/>
      <c r="K20" s="24">
        <f t="shared" si="1"/>
        <v>0</v>
      </c>
      <c r="L20" s="24">
        <f t="shared" si="2"/>
        <v>148</v>
      </c>
      <c r="M20" s="25">
        <f t="shared" si="3"/>
        <v>49.333333333333336</v>
      </c>
      <c r="N20" s="8">
        <v>18</v>
      </c>
    </row>
    <row r="21" spans="1:17" ht="39.950000000000003" customHeight="1" x14ac:dyDescent="0.25">
      <c r="A21" s="23">
        <v>111</v>
      </c>
      <c r="B21" s="8" t="s">
        <v>105</v>
      </c>
      <c r="C21" s="8" t="s">
        <v>67</v>
      </c>
      <c r="D21" s="8">
        <v>7.2</v>
      </c>
      <c r="E21" s="8">
        <v>6.5</v>
      </c>
      <c r="F21" s="8">
        <v>8.3000000000000007</v>
      </c>
      <c r="G21" s="8">
        <v>7.7</v>
      </c>
      <c r="H21" s="8">
        <v>7</v>
      </c>
      <c r="I21" s="24">
        <f t="shared" si="4"/>
        <v>73.400000000000006</v>
      </c>
      <c r="J21" s="8"/>
      <c r="K21" s="24">
        <f t="shared" si="1"/>
        <v>0</v>
      </c>
      <c r="L21" s="24">
        <f t="shared" si="2"/>
        <v>146.80000000000001</v>
      </c>
      <c r="M21" s="25">
        <f t="shared" si="3"/>
        <v>48.933333333333337</v>
      </c>
      <c r="N21" s="8">
        <v>19</v>
      </c>
    </row>
    <row r="22" spans="1:17" ht="39.950000000000003" customHeight="1" x14ac:dyDescent="0.25">
      <c r="A22" s="23">
        <v>95</v>
      </c>
      <c r="B22" s="8" t="s">
        <v>88</v>
      </c>
      <c r="C22" s="8" t="s">
        <v>63</v>
      </c>
      <c r="D22" s="8">
        <v>7.2</v>
      </c>
      <c r="E22" s="8">
        <v>7.3</v>
      </c>
      <c r="F22" s="8">
        <v>7.4</v>
      </c>
      <c r="G22" s="8">
        <v>7.5</v>
      </c>
      <c r="H22" s="8">
        <v>7.3</v>
      </c>
      <c r="I22" s="24">
        <f t="shared" si="4"/>
        <v>73.399999999999991</v>
      </c>
      <c r="J22" s="8"/>
      <c r="K22" s="24">
        <f t="shared" si="1"/>
        <v>0</v>
      </c>
      <c r="L22" s="24">
        <f t="shared" si="2"/>
        <v>146.79999999999998</v>
      </c>
      <c r="M22" s="25">
        <f t="shared" si="3"/>
        <v>48.93333333333333</v>
      </c>
      <c r="N22" s="8">
        <v>20</v>
      </c>
    </row>
    <row r="23" spans="1:17" ht="39.950000000000003" customHeight="1" x14ac:dyDescent="0.25">
      <c r="A23" s="23">
        <v>87</v>
      </c>
      <c r="B23" s="26" t="s">
        <v>77</v>
      </c>
      <c r="C23" s="29" t="s">
        <v>25</v>
      </c>
      <c r="D23" s="8">
        <v>7</v>
      </c>
      <c r="E23" s="8">
        <v>7.2</v>
      </c>
      <c r="F23" s="8">
        <v>7.2</v>
      </c>
      <c r="G23" s="8">
        <v>7.8</v>
      </c>
      <c r="H23" s="8">
        <v>7.3</v>
      </c>
      <c r="I23" s="24">
        <f t="shared" si="4"/>
        <v>73</v>
      </c>
      <c r="J23" s="8"/>
      <c r="K23" s="24">
        <f t="shared" si="1"/>
        <v>0</v>
      </c>
      <c r="L23" s="24">
        <f t="shared" si="2"/>
        <v>146</v>
      </c>
      <c r="M23" s="25">
        <f t="shared" si="3"/>
        <v>48.666666666666664</v>
      </c>
      <c r="N23" s="8">
        <v>21</v>
      </c>
    </row>
    <row r="24" spans="1:17" ht="39.950000000000003" customHeight="1" x14ac:dyDescent="0.25">
      <c r="A24" s="23">
        <v>77</v>
      </c>
      <c r="B24" s="29" t="s">
        <v>68</v>
      </c>
      <c r="C24" s="8" t="s">
        <v>54</v>
      </c>
      <c r="D24" s="8">
        <v>7</v>
      </c>
      <c r="E24" s="8">
        <v>7</v>
      </c>
      <c r="F24" s="8">
        <v>7.2</v>
      </c>
      <c r="G24" s="8">
        <v>7.8</v>
      </c>
      <c r="H24" s="8">
        <v>7.3</v>
      </c>
      <c r="I24" s="24">
        <f t="shared" si="4"/>
        <v>72.599999999999994</v>
      </c>
      <c r="J24" s="8"/>
      <c r="K24" s="24">
        <f t="shared" si="1"/>
        <v>0</v>
      </c>
      <c r="L24" s="24">
        <f t="shared" si="2"/>
        <v>145.19999999999999</v>
      </c>
      <c r="M24" s="25">
        <f t="shared" si="3"/>
        <v>48.4</v>
      </c>
      <c r="N24" s="8">
        <v>22</v>
      </c>
    </row>
    <row r="25" spans="1:17" ht="39.950000000000003" customHeight="1" x14ac:dyDescent="0.25">
      <c r="A25" s="23">
        <v>98</v>
      </c>
      <c r="B25" s="26" t="s">
        <v>90</v>
      </c>
      <c r="C25" s="8" t="s">
        <v>67</v>
      </c>
      <c r="D25" s="8">
        <v>6.9</v>
      </c>
      <c r="E25" s="8">
        <v>7</v>
      </c>
      <c r="F25" s="8">
        <v>7.3</v>
      </c>
      <c r="G25" s="8">
        <v>7.8</v>
      </c>
      <c r="H25" s="8">
        <v>7</v>
      </c>
      <c r="I25" s="24">
        <f t="shared" si="4"/>
        <v>72</v>
      </c>
      <c r="J25" s="8"/>
      <c r="K25" s="24">
        <f t="shared" si="1"/>
        <v>0</v>
      </c>
      <c r="L25" s="24">
        <f t="shared" si="2"/>
        <v>144</v>
      </c>
      <c r="M25" s="25">
        <f t="shared" si="3"/>
        <v>48</v>
      </c>
      <c r="N25" s="8">
        <v>23</v>
      </c>
    </row>
    <row r="26" spans="1:17" ht="39.950000000000003" customHeight="1" x14ac:dyDescent="0.25">
      <c r="A26" s="23">
        <v>99</v>
      </c>
      <c r="B26" s="8" t="s">
        <v>91</v>
      </c>
      <c r="C26" s="8" t="s">
        <v>92</v>
      </c>
      <c r="D26" s="8">
        <v>7.3</v>
      </c>
      <c r="E26" s="8">
        <v>6.9</v>
      </c>
      <c r="F26" s="8">
        <v>7.2</v>
      </c>
      <c r="G26" s="8">
        <v>6.9</v>
      </c>
      <c r="H26" s="8">
        <v>6.9</v>
      </c>
      <c r="I26" s="24">
        <f t="shared" si="4"/>
        <v>70.399999999999991</v>
      </c>
      <c r="J26" s="8"/>
      <c r="K26" s="24">
        <f t="shared" si="1"/>
        <v>0</v>
      </c>
      <c r="L26" s="24">
        <f t="shared" si="2"/>
        <v>140.79999999999998</v>
      </c>
      <c r="M26" s="25">
        <f t="shared" si="3"/>
        <v>46.93333333333333</v>
      </c>
      <c r="N26" s="8">
        <v>24</v>
      </c>
    </row>
    <row r="27" spans="1:17" ht="39.950000000000003" customHeight="1" x14ac:dyDescent="0.25">
      <c r="A27" s="23">
        <v>102</v>
      </c>
      <c r="B27" s="26" t="s">
        <v>95</v>
      </c>
      <c r="C27" s="8" t="s">
        <v>96</v>
      </c>
      <c r="D27" s="8">
        <v>7.5</v>
      </c>
      <c r="E27" s="8">
        <v>6.8</v>
      </c>
      <c r="F27" s="8">
        <v>6.9</v>
      </c>
      <c r="G27" s="8">
        <v>7</v>
      </c>
      <c r="H27" s="8">
        <v>6.9</v>
      </c>
      <c r="I27" s="24">
        <f t="shared" si="4"/>
        <v>70.2</v>
      </c>
      <c r="J27" s="8"/>
      <c r="K27" s="24">
        <f t="shared" si="1"/>
        <v>0</v>
      </c>
      <c r="L27" s="24">
        <f t="shared" si="2"/>
        <v>140.4</v>
      </c>
      <c r="M27" s="25">
        <f t="shared" si="3"/>
        <v>46.800000000000004</v>
      </c>
      <c r="N27" s="8">
        <v>25</v>
      </c>
    </row>
    <row r="28" spans="1:17" ht="39.950000000000003" customHeight="1" x14ac:dyDescent="0.25">
      <c r="A28" s="23" t="s">
        <v>152</v>
      </c>
      <c r="B28" s="8" t="s">
        <v>102</v>
      </c>
      <c r="C28" s="8" t="s">
        <v>25</v>
      </c>
      <c r="D28" s="8">
        <v>7.1</v>
      </c>
      <c r="E28" s="8">
        <v>6.8</v>
      </c>
      <c r="F28" s="8">
        <v>6.9</v>
      </c>
      <c r="G28" s="8">
        <v>6.8</v>
      </c>
      <c r="H28" s="8">
        <v>6.9</v>
      </c>
      <c r="I28" s="24">
        <f t="shared" si="4"/>
        <v>69</v>
      </c>
      <c r="J28" s="8"/>
      <c r="K28" s="24">
        <f t="shared" si="1"/>
        <v>0</v>
      </c>
      <c r="L28" s="24">
        <f t="shared" si="2"/>
        <v>138</v>
      </c>
      <c r="M28" s="25">
        <f t="shared" si="3"/>
        <v>46</v>
      </c>
      <c r="N28" s="8">
        <v>26</v>
      </c>
    </row>
    <row r="29" spans="1:17" ht="39.950000000000003" customHeight="1" x14ac:dyDescent="0.25">
      <c r="A29" s="23">
        <v>76</v>
      </c>
      <c r="B29" s="8" t="s">
        <v>66</v>
      </c>
      <c r="C29" s="8" t="s">
        <v>67</v>
      </c>
      <c r="D29" s="8">
        <v>5.8</v>
      </c>
      <c r="E29" s="8">
        <v>6.5</v>
      </c>
      <c r="F29" s="8">
        <v>7.2</v>
      </c>
      <c r="G29" s="8">
        <v>7.5</v>
      </c>
      <c r="H29" s="8">
        <v>6.5</v>
      </c>
      <c r="I29" s="24">
        <f t="shared" si="4"/>
        <v>67</v>
      </c>
      <c r="J29" s="8"/>
      <c r="K29" s="24">
        <f t="shared" si="1"/>
        <v>0</v>
      </c>
      <c r="L29" s="24">
        <f t="shared" si="2"/>
        <v>134</v>
      </c>
      <c r="M29" s="25">
        <f t="shared" si="3"/>
        <v>44.666666666666664</v>
      </c>
      <c r="N29" s="8">
        <v>27</v>
      </c>
    </row>
    <row r="30" spans="1:17" ht="39.75" customHeight="1" x14ac:dyDescent="0.25">
      <c r="A30" s="23">
        <v>94</v>
      </c>
      <c r="B30" s="29" t="s">
        <v>86</v>
      </c>
      <c r="C30" s="8" t="s">
        <v>87</v>
      </c>
      <c r="D30" s="8">
        <v>6</v>
      </c>
      <c r="E30" s="8">
        <v>6.9</v>
      </c>
      <c r="F30" s="8">
        <v>6.2</v>
      </c>
      <c r="G30" s="8">
        <v>6.5</v>
      </c>
      <c r="H30" s="8">
        <v>6.5</v>
      </c>
      <c r="I30" s="24">
        <f t="shared" si="4"/>
        <v>64.2</v>
      </c>
      <c r="J30" s="8"/>
      <c r="K30" s="24">
        <f t="shared" si="1"/>
        <v>0</v>
      </c>
      <c r="L30" s="24">
        <f t="shared" si="2"/>
        <v>128.4</v>
      </c>
      <c r="M30" s="25">
        <f t="shared" si="3"/>
        <v>42.800000000000004</v>
      </c>
      <c r="N30" s="8">
        <v>28</v>
      </c>
    </row>
    <row r="33" spans="1:1" x14ac:dyDescent="0.25">
      <c r="A33" t="s">
        <v>138</v>
      </c>
    </row>
    <row r="34" spans="1:1" x14ac:dyDescent="0.25">
      <c r="A34" t="s">
        <v>144</v>
      </c>
    </row>
  </sheetData>
  <sortState xmlns:xlrd2="http://schemas.microsoft.com/office/spreadsheetml/2017/richdata2" ref="A3:N30">
    <sortCondition descending="1" ref="L3:L30"/>
  </sortState>
  <pageMargins left="0.7" right="0.7" top="0.75" bottom="0.75" header="0.3" footer="0.3"/>
  <pageSetup paperSize="9" scale="7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64C7-B77E-4313-AEA5-7F640B762ED5}">
  <sheetPr>
    <pageSetUpPr fitToPage="1"/>
  </sheetPr>
  <dimension ref="A1:O17"/>
  <sheetViews>
    <sheetView zoomScale="70" zoomScaleNormal="70" workbookViewId="0">
      <selection activeCell="N15" sqref="N15"/>
    </sheetView>
  </sheetViews>
  <sheetFormatPr defaultRowHeight="15" x14ac:dyDescent="0.25"/>
  <cols>
    <col min="1" max="1" width="11" bestFit="1" customWidth="1"/>
    <col min="2" max="2" width="31.7109375" customWidth="1"/>
    <col min="3" max="3" width="26" bestFit="1" customWidth="1"/>
    <col min="9" max="9" width="9.140625" style="1"/>
    <col min="10" max="10" width="10.140625" style="1" customWidth="1"/>
    <col min="11" max="11" width="10.85546875" style="1" customWidth="1"/>
    <col min="12" max="12" width="10.28515625" style="1" customWidth="1"/>
    <col min="13" max="13" width="11" style="1" bestFit="1" customWidth="1"/>
  </cols>
  <sheetData>
    <row r="1" spans="1:15" x14ac:dyDescent="0.25">
      <c r="B1" s="1" t="s">
        <v>155</v>
      </c>
    </row>
    <row r="2" spans="1:15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10</v>
      </c>
      <c r="J2" s="12" t="s">
        <v>11</v>
      </c>
      <c r="K2" s="12" t="s">
        <v>12</v>
      </c>
      <c r="L2" s="3" t="s">
        <v>13</v>
      </c>
      <c r="M2" s="3" t="s">
        <v>14</v>
      </c>
      <c r="N2" s="3" t="s">
        <v>9</v>
      </c>
      <c r="O2" s="4"/>
    </row>
    <row r="3" spans="1:15" ht="39.950000000000003" customHeight="1" x14ac:dyDescent="0.25">
      <c r="A3" s="13">
        <v>73</v>
      </c>
      <c r="B3" s="9" t="s">
        <v>123</v>
      </c>
      <c r="C3" s="28" t="s">
        <v>107</v>
      </c>
      <c r="D3" s="6">
        <v>7.8</v>
      </c>
      <c r="E3" s="6">
        <v>8.1999999999999993</v>
      </c>
      <c r="F3" s="6">
        <v>8</v>
      </c>
      <c r="G3" s="6">
        <v>8</v>
      </c>
      <c r="H3" s="6">
        <v>8.1999999999999993</v>
      </c>
      <c r="I3" s="7">
        <f t="shared" ref="I3:I14" si="0">SUM(D3:H3)*2</f>
        <v>80.400000000000006</v>
      </c>
      <c r="J3" s="6">
        <v>9.5</v>
      </c>
      <c r="K3" s="7">
        <f t="shared" ref="K3:K14" si="1">J3*10</f>
        <v>95</v>
      </c>
      <c r="L3" s="7">
        <f t="shared" ref="L3:L14" si="2" xml:space="preserve"> I3*2+K3</f>
        <v>255.8</v>
      </c>
      <c r="M3" s="14">
        <f t="shared" ref="M3:M14" si="3">L3/3</f>
        <v>85.266666666666666</v>
      </c>
      <c r="N3" s="18">
        <v>1</v>
      </c>
      <c r="O3" s="15" t="s">
        <v>139</v>
      </c>
    </row>
    <row r="4" spans="1:15" ht="39.950000000000003" customHeight="1" x14ac:dyDescent="0.25">
      <c r="A4" s="13">
        <v>64</v>
      </c>
      <c r="B4" s="6" t="s">
        <v>112</v>
      </c>
      <c r="C4" s="6" t="s">
        <v>101</v>
      </c>
      <c r="D4" s="6">
        <v>7.5</v>
      </c>
      <c r="E4" s="6">
        <v>7.8</v>
      </c>
      <c r="F4" s="6">
        <v>7.9</v>
      </c>
      <c r="G4" s="6">
        <v>8</v>
      </c>
      <c r="H4" s="6">
        <v>7.8</v>
      </c>
      <c r="I4" s="7">
        <f t="shared" si="0"/>
        <v>78</v>
      </c>
      <c r="J4" s="6">
        <v>9</v>
      </c>
      <c r="K4" s="7">
        <f t="shared" si="1"/>
        <v>90</v>
      </c>
      <c r="L4" s="7">
        <f t="shared" si="2"/>
        <v>246</v>
      </c>
      <c r="M4" s="14">
        <f t="shared" si="3"/>
        <v>82</v>
      </c>
      <c r="N4" s="17">
        <v>2</v>
      </c>
    </row>
    <row r="5" spans="1:15" ht="39.950000000000003" customHeight="1" x14ac:dyDescent="0.25">
      <c r="A5" s="13">
        <v>110</v>
      </c>
      <c r="B5" s="28" t="s">
        <v>147</v>
      </c>
      <c r="C5" s="6" t="s">
        <v>140</v>
      </c>
      <c r="D5" s="6">
        <v>8.1999999999999993</v>
      </c>
      <c r="E5" s="6">
        <v>8</v>
      </c>
      <c r="F5" s="6">
        <v>7.2</v>
      </c>
      <c r="G5" s="6">
        <v>8</v>
      </c>
      <c r="H5" s="6">
        <v>7.8</v>
      </c>
      <c r="I5" s="7">
        <f t="shared" si="0"/>
        <v>78.399999999999991</v>
      </c>
      <c r="J5" s="6">
        <v>8.5</v>
      </c>
      <c r="K5" s="7">
        <f t="shared" si="1"/>
        <v>85</v>
      </c>
      <c r="L5" s="7">
        <f t="shared" si="2"/>
        <v>241.79999999999998</v>
      </c>
      <c r="M5" s="14">
        <f t="shared" si="3"/>
        <v>80.599999999999994</v>
      </c>
      <c r="N5" s="18">
        <v>3</v>
      </c>
      <c r="O5" s="4"/>
    </row>
    <row r="6" spans="1:15" ht="39.950000000000003" customHeight="1" x14ac:dyDescent="0.25">
      <c r="A6" s="13">
        <v>62</v>
      </c>
      <c r="B6" s="28" t="s">
        <v>110</v>
      </c>
      <c r="C6" s="6" t="s">
        <v>29</v>
      </c>
      <c r="D6" s="6">
        <v>7.1</v>
      </c>
      <c r="E6" s="6">
        <v>7.9</v>
      </c>
      <c r="F6" s="6">
        <v>7.8</v>
      </c>
      <c r="G6" s="6">
        <v>8</v>
      </c>
      <c r="H6" s="6">
        <v>7.8</v>
      </c>
      <c r="I6" s="7">
        <f t="shared" si="0"/>
        <v>77.2</v>
      </c>
      <c r="J6" s="6"/>
      <c r="K6" s="7">
        <f t="shared" si="1"/>
        <v>0</v>
      </c>
      <c r="L6" s="7">
        <f t="shared" si="2"/>
        <v>154.4</v>
      </c>
      <c r="M6" s="14">
        <f t="shared" si="3"/>
        <v>51.466666666666669</v>
      </c>
      <c r="N6" s="17">
        <v>4</v>
      </c>
      <c r="O6" s="4"/>
    </row>
    <row r="7" spans="1:15" ht="39.950000000000003" customHeight="1" x14ac:dyDescent="0.25">
      <c r="A7" s="13">
        <v>72</v>
      </c>
      <c r="B7" s="9" t="s">
        <v>121</v>
      </c>
      <c r="C7" s="6" t="s">
        <v>122</v>
      </c>
      <c r="D7" s="6">
        <v>7.3</v>
      </c>
      <c r="E7" s="6">
        <v>8.1999999999999993</v>
      </c>
      <c r="F7" s="6">
        <v>7.4</v>
      </c>
      <c r="G7" s="6">
        <v>7.5</v>
      </c>
      <c r="H7" s="6">
        <v>7.8</v>
      </c>
      <c r="I7" s="7">
        <f t="shared" si="0"/>
        <v>76.399999999999991</v>
      </c>
      <c r="J7" s="6"/>
      <c r="K7" s="7">
        <f t="shared" si="1"/>
        <v>0</v>
      </c>
      <c r="L7" s="7">
        <f t="shared" si="2"/>
        <v>152.79999999999998</v>
      </c>
      <c r="M7" s="14">
        <f t="shared" si="3"/>
        <v>50.93333333333333</v>
      </c>
      <c r="N7" s="17">
        <v>5</v>
      </c>
    </row>
    <row r="8" spans="1:15" ht="39.950000000000003" customHeight="1" x14ac:dyDescent="0.25">
      <c r="A8" s="13">
        <v>68</v>
      </c>
      <c r="B8" s="28" t="s">
        <v>115</v>
      </c>
      <c r="C8" s="6" t="s">
        <v>116</v>
      </c>
      <c r="D8" s="6">
        <v>7.3</v>
      </c>
      <c r="E8" s="6">
        <v>8.1999999999999993</v>
      </c>
      <c r="F8" s="6">
        <v>7.9</v>
      </c>
      <c r="G8" s="6">
        <v>6.8</v>
      </c>
      <c r="H8" s="6">
        <v>7.9</v>
      </c>
      <c r="I8" s="7">
        <f t="shared" si="0"/>
        <v>76.2</v>
      </c>
      <c r="J8" s="6"/>
      <c r="K8" s="7">
        <f t="shared" si="1"/>
        <v>0</v>
      </c>
      <c r="L8" s="7">
        <f t="shared" si="2"/>
        <v>152.4</v>
      </c>
      <c r="M8" s="14">
        <f t="shared" si="3"/>
        <v>50.800000000000004</v>
      </c>
      <c r="N8" s="17">
        <v>6</v>
      </c>
    </row>
    <row r="9" spans="1:15" ht="39.950000000000003" customHeight="1" x14ac:dyDescent="0.25">
      <c r="A9" s="13">
        <v>71</v>
      </c>
      <c r="B9" s="9" t="s">
        <v>119</v>
      </c>
      <c r="C9" s="6" t="s">
        <v>120</v>
      </c>
      <c r="D9" s="6">
        <v>7.2</v>
      </c>
      <c r="E9" s="6">
        <v>7</v>
      </c>
      <c r="F9" s="6">
        <v>8</v>
      </c>
      <c r="G9" s="6">
        <v>7.5</v>
      </c>
      <c r="H9" s="6">
        <v>7.2</v>
      </c>
      <c r="I9" s="7">
        <f t="shared" si="0"/>
        <v>73.8</v>
      </c>
      <c r="J9" s="6"/>
      <c r="K9" s="7">
        <f t="shared" si="1"/>
        <v>0</v>
      </c>
      <c r="L9" s="7">
        <f t="shared" si="2"/>
        <v>147.6</v>
      </c>
      <c r="M9" s="14">
        <f t="shared" si="3"/>
        <v>49.199999999999996</v>
      </c>
      <c r="N9" s="17">
        <v>7</v>
      </c>
    </row>
    <row r="10" spans="1:15" ht="39.950000000000003" customHeight="1" x14ac:dyDescent="0.25">
      <c r="A10" s="13">
        <v>63</v>
      </c>
      <c r="B10" s="28" t="s">
        <v>111</v>
      </c>
      <c r="C10" s="6" t="s">
        <v>25</v>
      </c>
      <c r="D10" s="6">
        <v>6.7</v>
      </c>
      <c r="E10" s="6">
        <v>7.3</v>
      </c>
      <c r="F10" s="6">
        <v>7.3</v>
      </c>
      <c r="G10" s="6">
        <v>7.2</v>
      </c>
      <c r="H10" s="6">
        <v>7</v>
      </c>
      <c r="I10" s="7">
        <f t="shared" si="0"/>
        <v>71</v>
      </c>
      <c r="J10" s="6"/>
      <c r="K10" s="7">
        <f t="shared" si="1"/>
        <v>0</v>
      </c>
      <c r="L10" s="7">
        <f t="shared" si="2"/>
        <v>142</v>
      </c>
      <c r="M10" s="14">
        <f t="shared" si="3"/>
        <v>47.333333333333336</v>
      </c>
      <c r="N10" s="17">
        <v>8</v>
      </c>
    </row>
    <row r="11" spans="1:15" ht="39.950000000000003" customHeight="1" x14ac:dyDescent="0.25">
      <c r="A11" s="13">
        <v>66</v>
      </c>
      <c r="B11" s="28" t="s">
        <v>113</v>
      </c>
      <c r="C11" s="6" t="s">
        <v>73</v>
      </c>
      <c r="D11" s="6">
        <v>7.2</v>
      </c>
      <c r="E11" s="6">
        <v>7.7</v>
      </c>
      <c r="F11" s="6">
        <v>6.8</v>
      </c>
      <c r="G11" s="6">
        <v>6.8</v>
      </c>
      <c r="H11" s="6">
        <v>7</v>
      </c>
      <c r="I11" s="7">
        <f t="shared" si="0"/>
        <v>71</v>
      </c>
      <c r="J11" s="6"/>
      <c r="K11" s="7">
        <f t="shared" si="1"/>
        <v>0</v>
      </c>
      <c r="L11" s="7">
        <f t="shared" si="2"/>
        <v>142</v>
      </c>
      <c r="M11" s="14">
        <f t="shared" si="3"/>
        <v>47.333333333333336</v>
      </c>
      <c r="N11" s="17">
        <v>9</v>
      </c>
    </row>
    <row r="12" spans="1:15" ht="39.950000000000003" customHeight="1" x14ac:dyDescent="0.25">
      <c r="A12" s="13">
        <v>69</v>
      </c>
      <c r="B12" s="6" t="s">
        <v>117</v>
      </c>
      <c r="C12" s="6" t="s">
        <v>118</v>
      </c>
      <c r="D12" s="6">
        <v>7</v>
      </c>
      <c r="E12" s="6">
        <v>7</v>
      </c>
      <c r="F12" s="6">
        <v>7</v>
      </c>
      <c r="G12" s="6">
        <v>7.2</v>
      </c>
      <c r="H12" s="6">
        <v>6.8</v>
      </c>
      <c r="I12" s="7">
        <f t="shared" si="0"/>
        <v>70</v>
      </c>
      <c r="J12" s="6"/>
      <c r="K12" s="7">
        <f t="shared" si="1"/>
        <v>0</v>
      </c>
      <c r="L12" s="7">
        <f t="shared" si="2"/>
        <v>140</v>
      </c>
      <c r="M12" s="14">
        <f t="shared" si="3"/>
        <v>46.666666666666664</v>
      </c>
      <c r="N12" s="17">
        <v>10</v>
      </c>
    </row>
    <row r="13" spans="1:15" ht="39.950000000000003" customHeight="1" x14ac:dyDescent="0.25">
      <c r="A13" s="13">
        <v>61</v>
      </c>
      <c r="B13" s="6" t="s">
        <v>108</v>
      </c>
      <c r="C13" s="6" t="s">
        <v>109</v>
      </c>
      <c r="D13" s="6">
        <v>6.5</v>
      </c>
      <c r="E13" s="6">
        <v>6.3</v>
      </c>
      <c r="F13" s="6">
        <v>7</v>
      </c>
      <c r="G13" s="6">
        <v>6.7</v>
      </c>
      <c r="H13" s="6">
        <v>6.3</v>
      </c>
      <c r="I13" s="7">
        <f t="shared" si="0"/>
        <v>65.599999999999994</v>
      </c>
      <c r="J13" s="6"/>
      <c r="K13" s="7">
        <f t="shared" si="1"/>
        <v>0</v>
      </c>
      <c r="L13" s="7">
        <f t="shared" si="2"/>
        <v>131.19999999999999</v>
      </c>
      <c r="M13" s="14">
        <f t="shared" si="3"/>
        <v>43.733333333333327</v>
      </c>
      <c r="N13" s="17">
        <v>11</v>
      </c>
    </row>
    <row r="14" spans="1:15" ht="41.25" customHeight="1" x14ac:dyDescent="0.25">
      <c r="A14" s="13">
        <v>67</v>
      </c>
      <c r="B14" s="28" t="s">
        <v>114</v>
      </c>
      <c r="C14" s="6" t="s">
        <v>48</v>
      </c>
      <c r="D14" s="6">
        <v>6.8</v>
      </c>
      <c r="E14" s="6">
        <v>6.2</v>
      </c>
      <c r="F14" s="6">
        <v>6.5</v>
      </c>
      <c r="G14" s="6">
        <v>6.5</v>
      </c>
      <c r="H14" s="6">
        <v>6.6</v>
      </c>
      <c r="I14" s="7">
        <f t="shared" si="0"/>
        <v>65.2</v>
      </c>
      <c r="J14" s="6"/>
      <c r="K14" s="7">
        <f t="shared" si="1"/>
        <v>0</v>
      </c>
      <c r="L14" s="7">
        <f t="shared" si="2"/>
        <v>130.4</v>
      </c>
      <c r="M14" s="14">
        <f t="shared" si="3"/>
        <v>43.466666666666669</v>
      </c>
      <c r="N14" s="18">
        <v>12</v>
      </c>
    </row>
    <row r="16" spans="1:15" x14ac:dyDescent="0.25">
      <c r="A16" t="s">
        <v>138</v>
      </c>
    </row>
    <row r="17" spans="1:1" x14ac:dyDescent="0.25">
      <c r="A17" t="s">
        <v>146</v>
      </c>
    </row>
  </sheetData>
  <sortState xmlns:xlrd2="http://schemas.microsoft.com/office/spreadsheetml/2017/richdata2" ref="A3:N14">
    <sortCondition descending="1" ref="L3:L14"/>
  </sortState>
  <pageMargins left="0.7" right="0.7" top="0.75" bottom="0.75" header="0.3" footer="0.3"/>
  <pageSetup paperSize="9" scale="7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63DF-3070-43FE-9F3E-934024D13754}">
  <sheetPr>
    <pageSetUpPr fitToPage="1"/>
  </sheetPr>
  <dimension ref="A1:O16"/>
  <sheetViews>
    <sheetView zoomScale="90" zoomScaleNormal="90" workbookViewId="0">
      <selection activeCell="P9" sqref="P9"/>
    </sheetView>
  </sheetViews>
  <sheetFormatPr defaultRowHeight="15" x14ac:dyDescent="0.25"/>
  <cols>
    <col min="1" max="1" width="11" bestFit="1" customWidth="1"/>
    <col min="2" max="2" width="31.7109375" customWidth="1"/>
    <col min="3" max="3" width="26" bestFit="1" customWidth="1"/>
    <col min="9" max="9" width="9.140625" style="1"/>
    <col min="10" max="10" width="9.7109375" style="1" customWidth="1"/>
    <col min="11" max="11" width="10" style="1" customWidth="1"/>
    <col min="12" max="12" width="10.28515625" style="1" customWidth="1"/>
    <col min="13" max="13" width="11" style="1" bestFit="1" customWidth="1"/>
  </cols>
  <sheetData>
    <row r="1" spans="1:15" s="1" customFormat="1" x14ac:dyDescent="0.25">
      <c r="A1" s="1" t="s">
        <v>145</v>
      </c>
    </row>
    <row r="2" spans="1:15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10</v>
      </c>
      <c r="J2" s="12" t="s">
        <v>11</v>
      </c>
      <c r="K2" s="12" t="s">
        <v>12</v>
      </c>
      <c r="L2" s="3" t="s">
        <v>13</v>
      </c>
      <c r="M2" s="3" t="s">
        <v>14</v>
      </c>
      <c r="N2" s="3" t="s">
        <v>9</v>
      </c>
      <c r="O2" s="4"/>
    </row>
    <row r="3" spans="1:15" ht="39.950000000000003" customHeight="1" x14ac:dyDescent="0.25">
      <c r="A3" s="13">
        <v>46</v>
      </c>
      <c r="B3" s="6" t="s">
        <v>124</v>
      </c>
      <c r="C3" s="6" t="s">
        <v>122</v>
      </c>
      <c r="D3" s="6">
        <v>8.5</v>
      </c>
      <c r="E3" s="6">
        <v>8.6</v>
      </c>
      <c r="F3" s="6">
        <v>8</v>
      </c>
      <c r="G3" s="6">
        <v>8.5</v>
      </c>
      <c r="H3" s="6">
        <v>8.5</v>
      </c>
      <c r="I3" s="7">
        <f t="shared" ref="I3:I13" si="0">SUM(D3:H3)*2</f>
        <v>84.2</v>
      </c>
      <c r="J3" s="6">
        <v>90</v>
      </c>
      <c r="K3" s="7">
        <f t="shared" ref="K3:K13" si="1">J3*10</f>
        <v>900</v>
      </c>
      <c r="L3" s="7">
        <f t="shared" ref="L3:L13" si="2" xml:space="preserve"> I3*2+K3</f>
        <v>1068.4000000000001</v>
      </c>
      <c r="M3" s="14">
        <f t="shared" ref="M3:M13" si="3">L3/3</f>
        <v>356.13333333333338</v>
      </c>
      <c r="N3" s="6">
        <v>1</v>
      </c>
    </row>
    <row r="4" spans="1:15" ht="39.950000000000003" customHeight="1" x14ac:dyDescent="0.25">
      <c r="A4" s="13">
        <v>49</v>
      </c>
      <c r="B4" s="6" t="s">
        <v>127</v>
      </c>
      <c r="C4" s="6" t="s">
        <v>42</v>
      </c>
      <c r="D4" s="6">
        <v>8.3000000000000007</v>
      </c>
      <c r="E4" s="6">
        <v>8</v>
      </c>
      <c r="F4" s="6">
        <v>7.8</v>
      </c>
      <c r="G4" s="6">
        <v>8</v>
      </c>
      <c r="H4" s="6">
        <v>8</v>
      </c>
      <c r="I4" s="7">
        <f t="shared" si="0"/>
        <v>80.2</v>
      </c>
      <c r="J4" s="6">
        <v>85</v>
      </c>
      <c r="K4" s="7">
        <f t="shared" si="1"/>
        <v>850</v>
      </c>
      <c r="L4" s="7">
        <f t="shared" si="2"/>
        <v>1010.4</v>
      </c>
      <c r="M4" s="14">
        <f t="shared" si="3"/>
        <v>336.8</v>
      </c>
      <c r="N4" s="6">
        <v>2</v>
      </c>
    </row>
    <row r="5" spans="1:15" ht="39.950000000000003" customHeight="1" x14ac:dyDescent="0.25">
      <c r="A5" s="13">
        <v>54</v>
      </c>
      <c r="B5" s="6" t="s">
        <v>132</v>
      </c>
      <c r="C5" s="6" t="s">
        <v>133</v>
      </c>
      <c r="D5" s="6">
        <v>7.2</v>
      </c>
      <c r="E5" s="6">
        <v>7.8</v>
      </c>
      <c r="F5" s="6">
        <v>9</v>
      </c>
      <c r="G5" s="6">
        <v>7.9</v>
      </c>
      <c r="H5" s="6">
        <v>8</v>
      </c>
      <c r="I5" s="7">
        <f t="shared" si="0"/>
        <v>79.8</v>
      </c>
      <c r="J5" s="6">
        <v>80</v>
      </c>
      <c r="K5" s="7">
        <f t="shared" si="1"/>
        <v>800</v>
      </c>
      <c r="L5" s="7">
        <f t="shared" si="2"/>
        <v>959.6</v>
      </c>
      <c r="M5" s="14">
        <f t="shared" si="3"/>
        <v>319.86666666666667</v>
      </c>
      <c r="N5" s="6">
        <v>3</v>
      </c>
      <c r="O5" s="4"/>
    </row>
    <row r="6" spans="1:15" ht="39.950000000000003" customHeight="1" x14ac:dyDescent="0.25">
      <c r="A6" s="13">
        <v>47</v>
      </c>
      <c r="B6" s="28" t="s">
        <v>131</v>
      </c>
      <c r="C6" s="28" t="s">
        <v>73</v>
      </c>
      <c r="D6" s="6">
        <v>8.1999999999999993</v>
      </c>
      <c r="E6" s="6">
        <v>7.9</v>
      </c>
      <c r="F6" s="6">
        <v>7.5</v>
      </c>
      <c r="G6" s="6">
        <v>7.6</v>
      </c>
      <c r="H6" s="6">
        <v>7.8</v>
      </c>
      <c r="I6" s="7">
        <f t="shared" si="0"/>
        <v>78</v>
      </c>
      <c r="J6" s="6"/>
      <c r="K6" s="7">
        <f t="shared" si="1"/>
        <v>0</v>
      </c>
      <c r="L6" s="7">
        <f t="shared" si="2"/>
        <v>156</v>
      </c>
      <c r="M6" s="14">
        <f t="shared" si="3"/>
        <v>52</v>
      </c>
      <c r="N6" s="16" t="s">
        <v>142</v>
      </c>
      <c r="O6" s="4"/>
    </row>
    <row r="7" spans="1:15" ht="39.950000000000003" customHeight="1" x14ac:dyDescent="0.25">
      <c r="A7" s="13">
        <v>50</v>
      </c>
      <c r="B7" s="6" t="s">
        <v>125</v>
      </c>
      <c r="C7" s="6" t="s">
        <v>116</v>
      </c>
      <c r="D7" s="6">
        <v>7.5</v>
      </c>
      <c r="E7" s="6">
        <v>8</v>
      </c>
      <c r="F7" s="6">
        <v>7.8</v>
      </c>
      <c r="G7" s="6">
        <v>7</v>
      </c>
      <c r="H7" s="6">
        <v>7.7</v>
      </c>
      <c r="I7" s="7">
        <f t="shared" si="0"/>
        <v>76</v>
      </c>
      <c r="J7" s="6"/>
      <c r="K7" s="7">
        <f t="shared" si="1"/>
        <v>0</v>
      </c>
      <c r="L7" s="7">
        <f t="shared" si="2"/>
        <v>152</v>
      </c>
      <c r="M7" s="14">
        <f t="shared" si="3"/>
        <v>50.666666666666664</v>
      </c>
      <c r="N7" s="6">
        <v>5</v>
      </c>
    </row>
    <row r="8" spans="1:15" ht="39.950000000000003" customHeight="1" x14ac:dyDescent="0.25">
      <c r="A8" s="13">
        <v>51</v>
      </c>
      <c r="B8" s="6" t="s">
        <v>128</v>
      </c>
      <c r="C8" s="6" t="s">
        <v>129</v>
      </c>
      <c r="D8" s="6">
        <v>7.1</v>
      </c>
      <c r="E8" s="6">
        <v>7.7</v>
      </c>
      <c r="F8" s="6">
        <v>6.9</v>
      </c>
      <c r="G8" s="6">
        <v>8</v>
      </c>
      <c r="H8" s="6">
        <v>7.7</v>
      </c>
      <c r="I8" s="7">
        <f t="shared" si="0"/>
        <v>74.800000000000011</v>
      </c>
      <c r="J8" s="6"/>
      <c r="K8" s="7">
        <f t="shared" si="1"/>
        <v>0</v>
      </c>
      <c r="L8" s="7">
        <f t="shared" si="2"/>
        <v>149.60000000000002</v>
      </c>
      <c r="M8" s="14">
        <f t="shared" si="3"/>
        <v>49.866666666666674</v>
      </c>
      <c r="N8" s="6">
        <v>6</v>
      </c>
    </row>
    <row r="9" spans="1:15" ht="39.950000000000003" customHeight="1" x14ac:dyDescent="0.25">
      <c r="A9" s="13">
        <v>48</v>
      </c>
      <c r="B9" s="6" t="s">
        <v>130</v>
      </c>
      <c r="C9" s="6" t="s">
        <v>72</v>
      </c>
      <c r="D9" s="6">
        <v>7.2</v>
      </c>
      <c r="E9" s="6">
        <v>8.1</v>
      </c>
      <c r="F9" s="6">
        <v>7.2</v>
      </c>
      <c r="G9" s="6">
        <v>7.2</v>
      </c>
      <c r="H9" s="6">
        <v>7.5</v>
      </c>
      <c r="I9" s="7">
        <f t="shared" si="0"/>
        <v>74.400000000000006</v>
      </c>
      <c r="J9" s="6"/>
      <c r="K9" s="7">
        <f t="shared" si="1"/>
        <v>0</v>
      </c>
      <c r="L9" s="7">
        <f t="shared" si="2"/>
        <v>148.80000000000001</v>
      </c>
      <c r="M9" s="14">
        <f t="shared" si="3"/>
        <v>49.6</v>
      </c>
      <c r="N9" s="28">
        <v>7</v>
      </c>
    </row>
    <row r="10" spans="1:15" ht="39.950000000000003" customHeight="1" x14ac:dyDescent="0.25">
      <c r="A10" s="13">
        <v>55</v>
      </c>
      <c r="B10" s="9" t="s">
        <v>134</v>
      </c>
      <c r="C10" s="6" t="s">
        <v>25</v>
      </c>
      <c r="D10" s="6">
        <v>7.3</v>
      </c>
      <c r="E10" s="6">
        <v>7.3</v>
      </c>
      <c r="F10" s="6">
        <v>7.5</v>
      </c>
      <c r="G10" s="6">
        <v>7.5</v>
      </c>
      <c r="H10" s="6">
        <v>7.4</v>
      </c>
      <c r="I10" s="7">
        <f t="shared" si="0"/>
        <v>74</v>
      </c>
      <c r="J10" s="6"/>
      <c r="K10" s="7">
        <f t="shared" si="1"/>
        <v>0</v>
      </c>
      <c r="L10" s="7">
        <f t="shared" si="2"/>
        <v>148</v>
      </c>
      <c r="M10" s="14">
        <f t="shared" si="3"/>
        <v>49.333333333333336</v>
      </c>
      <c r="N10" s="6">
        <v>8</v>
      </c>
    </row>
    <row r="11" spans="1:15" ht="39.950000000000003" customHeight="1" x14ac:dyDescent="0.25">
      <c r="A11" s="13">
        <v>52</v>
      </c>
      <c r="B11" s="6" t="s">
        <v>126</v>
      </c>
      <c r="C11" s="6" t="s">
        <v>67</v>
      </c>
      <c r="D11" s="6">
        <v>6.8</v>
      </c>
      <c r="E11" s="6">
        <v>6.7</v>
      </c>
      <c r="F11" s="6">
        <v>6.8</v>
      </c>
      <c r="G11" s="6">
        <v>7</v>
      </c>
      <c r="H11" s="6">
        <v>6.9</v>
      </c>
      <c r="I11" s="7">
        <f t="shared" si="0"/>
        <v>68.400000000000006</v>
      </c>
      <c r="J11" s="6"/>
      <c r="K11" s="7">
        <f t="shared" si="1"/>
        <v>0</v>
      </c>
      <c r="L11" s="7">
        <f t="shared" si="2"/>
        <v>136.80000000000001</v>
      </c>
      <c r="M11" s="14">
        <f t="shared" si="3"/>
        <v>45.6</v>
      </c>
      <c r="N11" s="6">
        <v>9</v>
      </c>
    </row>
    <row r="12" spans="1:15" ht="39.950000000000003" customHeight="1" x14ac:dyDescent="0.25">
      <c r="A12" s="13">
        <v>56</v>
      </c>
      <c r="B12" s="6" t="s">
        <v>135</v>
      </c>
      <c r="C12" s="6" t="s">
        <v>136</v>
      </c>
      <c r="D12" s="6">
        <v>6.2</v>
      </c>
      <c r="E12" s="6">
        <v>6.1</v>
      </c>
      <c r="F12" s="6">
        <v>6.3</v>
      </c>
      <c r="G12" s="6">
        <v>6</v>
      </c>
      <c r="H12" s="6">
        <v>6</v>
      </c>
      <c r="I12" s="7">
        <f t="shared" si="0"/>
        <v>61.2</v>
      </c>
      <c r="J12" s="6"/>
      <c r="K12" s="7">
        <f t="shared" si="1"/>
        <v>0</v>
      </c>
      <c r="L12" s="7">
        <f t="shared" si="2"/>
        <v>122.4</v>
      </c>
      <c r="M12" s="14">
        <f t="shared" si="3"/>
        <v>40.800000000000004</v>
      </c>
      <c r="N12" s="6">
        <v>10</v>
      </c>
    </row>
    <row r="13" spans="1:15" ht="39.950000000000003" customHeight="1" x14ac:dyDescent="0.25">
      <c r="A13" s="13">
        <v>57</v>
      </c>
      <c r="B13" s="9" t="s">
        <v>137</v>
      </c>
      <c r="C13" s="28" t="s">
        <v>116</v>
      </c>
      <c r="D13" s="6"/>
      <c r="E13" s="6"/>
      <c r="F13" s="6"/>
      <c r="G13" s="6"/>
      <c r="H13" s="6"/>
      <c r="I13" s="7">
        <f t="shared" si="0"/>
        <v>0</v>
      </c>
      <c r="J13" s="6"/>
      <c r="K13" s="7">
        <f t="shared" si="1"/>
        <v>0</v>
      </c>
      <c r="L13" s="7">
        <f t="shared" si="2"/>
        <v>0</v>
      </c>
      <c r="M13" s="14">
        <f t="shared" si="3"/>
        <v>0</v>
      </c>
      <c r="N13" s="6">
        <v>11</v>
      </c>
    </row>
    <row r="15" spans="1:15" x14ac:dyDescent="0.25">
      <c r="A15" t="s">
        <v>138</v>
      </c>
    </row>
    <row r="16" spans="1:15" x14ac:dyDescent="0.25">
      <c r="A16" t="s">
        <v>144</v>
      </c>
    </row>
  </sheetData>
  <sortState xmlns:xlrd2="http://schemas.microsoft.com/office/spreadsheetml/2017/richdata2" ref="A3:N13">
    <sortCondition descending="1" ref="I3:I13"/>
  </sortState>
  <pageMargins left="0.7" right="0.7" top="0.75" bottom="0.75" header="0.3" footer="0.3"/>
  <pageSetup paperSize="9" scale="80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60D6-1403-44CD-B743-6B7070109D63}">
  <sheetPr>
    <pageSetUpPr fitToPage="1"/>
  </sheetPr>
  <dimension ref="A1:I15"/>
  <sheetViews>
    <sheetView workbookViewId="0">
      <selection sqref="A1:I15"/>
    </sheetView>
  </sheetViews>
  <sheetFormatPr defaultRowHeight="15" x14ac:dyDescent="0.25"/>
  <cols>
    <col min="2" max="2" width="17.5703125" bestFit="1" customWidth="1"/>
    <col min="3" max="3" width="20.7109375" bestFit="1" customWidth="1"/>
    <col min="9" max="9" width="9.28515625" bestFit="1" customWidth="1"/>
  </cols>
  <sheetData>
    <row r="1" spans="1:9" ht="18.75" x14ac:dyDescent="0.3">
      <c r="A1" s="19" t="s">
        <v>148</v>
      </c>
    </row>
    <row r="3" spans="1:9" x14ac:dyDescent="0.25">
      <c r="A3" s="1" t="s">
        <v>149</v>
      </c>
    </row>
    <row r="4" spans="1:9" x14ac:dyDescent="0.25">
      <c r="A4" s="2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5">
        <v>22</v>
      </c>
      <c r="B5" s="28" t="s">
        <v>38</v>
      </c>
      <c r="C5" s="6" t="s">
        <v>25</v>
      </c>
      <c r="D5" s="6">
        <v>8.5</v>
      </c>
      <c r="E5" s="6">
        <v>8.8000000000000007</v>
      </c>
      <c r="F5" s="6">
        <v>9.5</v>
      </c>
      <c r="G5" s="6">
        <v>8.5</v>
      </c>
      <c r="H5" s="6">
        <v>9</v>
      </c>
      <c r="I5" s="7">
        <f t="shared" ref="I5" si="0">SUM(D5:H5)*2</f>
        <v>88.6</v>
      </c>
    </row>
    <row r="6" spans="1:9" x14ac:dyDescent="0.25">
      <c r="A6" s="10"/>
      <c r="B6" s="20"/>
      <c r="I6" s="1"/>
    </row>
    <row r="7" spans="1:9" x14ac:dyDescent="0.25">
      <c r="A7" s="10"/>
      <c r="B7" s="20"/>
      <c r="I7" s="1"/>
    </row>
    <row r="8" spans="1:9" x14ac:dyDescent="0.25">
      <c r="A8" s="1" t="s">
        <v>150</v>
      </c>
    </row>
    <row r="9" spans="1:9" x14ac:dyDescent="0.25">
      <c r="A9" s="2" t="s">
        <v>0</v>
      </c>
      <c r="B9" s="2" t="s">
        <v>1</v>
      </c>
      <c r="C9" s="2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</row>
    <row r="10" spans="1:9" x14ac:dyDescent="0.25">
      <c r="A10" s="27">
        <v>35</v>
      </c>
      <c r="B10" s="28" t="s">
        <v>53</v>
      </c>
      <c r="C10" s="28" t="s">
        <v>54</v>
      </c>
      <c r="D10" s="28">
        <v>7.8</v>
      </c>
      <c r="E10" s="28">
        <v>8.6</v>
      </c>
      <c r="F10" s="28">
        <v>8</v>
      </c>
      <c r="G10" s="28">
        <v>8.5</v>
      </c>
      <c r="H10" s="28">
        <v>8.3000000000000007</v>
      </c>
      <c r="I10" s="28">
        <f t="shared" ref="I10" si="1">SUM(D10:H10)*2</f>
        <v>82.4</v>
      </c>
    </row>
    <row r="11" spans="1:9" x14ac:dyDescent="0.25">
      <c r="A11" s="21"/>
      <c r="B11" s="15"/>
      <c r="C11" s="15"/>
      <c r="D11" s="15"/>
      <c r="E11" s="15"/>
      <c r="F11" s="15"/>
      <c r="G11" s="15"/>
      <c r="H11" s="15"/>
      <c r="I11" s="15"/>
    </row>
    <row r="13" spans="1:9" x14ac:dyDescent="0.25">
      <c r="A13" s="1" t="s">
        <v>151</v>
      </c>
    </row>
    <row r="14" spans="1:9" x14ac:dyDescent="0.25">
      <c r="A14" s="2" t="s">
        <v>0</v>
      </c>
      <c r="B14" s="2" t="s">
        <v>1</v>
      </c>
      <c r="C14" s="2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</row>
    <row r="15" spans="1:9" x14ac:dyDescent="0.25">
      <c r="A15" s="5">
        <v>22</v>
      </c>
      <c r="B15" s="28" t="s">
        <v>38</v>
      </c>
      <c r="C15" s="6" t="s">
        <v>25</v>
      </c>
      <c r="D15" s="6">
        <v>8.5</v>
      </c>
      <c r="E15" s="6">
        <v>8.8000000000000007</v>
      </c>
      <c r="F15" s="6">
        <v>9.5</v>
      </c>
      <c r="G15" s="6">
        <v>8.5</v>
      </c>
      <c r="H15" s="6">
        <v>9</v>
      </c>
      <c r="I15" s="7">
        <f t="shared" ref="I15" si="2">SUM(D15:H15)*2</f>
        <v>88.6</v>
      </c>
    </row>
  </sheetData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Uitslagen 3 jarigen</vt:lpstr>
      <vt:lpstr>Uitslagen 4 jarigen</vt:lpstr>
      <vt:lpstr>Uitslagen 5 jarigen</vt:lpstr>
      <vt:lpstr>Uitslagen 6 jarigen</vt:lpstr>
      <vt:lpstr>Overall</vt:lpstr>
      <vt:lpstr>Overall!Afdrukbereik</vt:lpstr>
      <vt:lpstr>'Uitslagen 3 jarigen'!Afdrukbereik</vt:lpstr>
      <vt:lpstr>'Uitslagen 4 jarigen'!Afdrukbereik</vt:lpstr>
      <vt:lpstr>'Uitslagen 5 jarigen'!Afdrukbereik</vt:lpstr>
      <vt:lpstr>'Uitslagen 6 jarigen'!Afdrukbereik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de Meulmeester</dc:creator>
  <cp:lastModifiedBy>Marieke Willemstein</cp:lastModifiedBy>
  <cp:lastPrinted>2022-09-17T12:59:49Z</cp:lastPrinted>
  <dcterms:created xsi:type="dcterms:W3CDTF">2022-09-14T10:22:20Z</dcterms:created>
  <dcterms:modified xsi:type="dcterms:W3CDTF">2022-09-17T20:40:01Z</dcterms:modified>
</cp:coreProperties>
</file>